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90" activeTab="13"/>
  </bookViews>
  <sheets>
    <sheet name="２７" sheetId="2" r:id="rId1"/>
    <sheet name="２８" sheetId="3" r:id="rId2"/>
    <sheet name="２９" sheetId="4" r:id="rId3"/>
    <sheet name="３０" sheetId="5" r:id="rId4"/>
    <sheet name="３１" sheetId="6" r:id="rId5"/>
    <sheet name="３２" sheetId="7" r:id="rId6"/>
    <sheet name="３３" sheetId="8" r:id="rId7"/>
    <sheet name="３４" sheetId="9" r:id="rId8"/>
    <sheet name="３５" sheetId="10" r:id="rId9"/>
    <sheet name="３６" sheetId="11" r:id="rId10"/>
    <sheet name="３７" sheetId="12" r:id="rId11"/>
    <sheet name="３８" sheetId="13" r:id="rId12"/>
    <sheet name="３９" sheetId="17" r:id="rId13"/>
    <sheet name="４０" sheetId="15" r:id="rId14"/>
  </sheets>
  <definedNames>
    <definedName name="_xlnm.Print_Area" localSheetId="0">'２７'!$A$1:$K$63</definedName>
    <definedName name="_xlnm.Print_Area" localSheetId="1">'２８'!$A$1:$J$41</definedName>
    <definedName name="_xlnm.Print_Area" localSheetId="2">'２９'!$A$1:$O$32</definedName>
    <definedName name="_xlnm.Print_Area" localSheetId="3">'３０'!$B$1:$P$30</definedName>
    <definedName name="_xlnm.Print_Area" localSheetId="4">'３１'!$A$1:$Q$46</definedName>
    <definedName name="_xlnm.Print_Area" localSheetId="5">'３２'!$A$1:$J$26</definedName>
    <definedName name="_xlnm.Print_Area" localSheetId="6">'３３'!$A$1:$N$45</definedName>
    <definedName name="_xlnm.Print_Area" localSheetId="7">'３４'!$A$1:$N$45</definedName>
    <definedName name="_xlnm.Print_Area" localSheetId="8">'３５'!$A$1:$H$42</definedName>
    <definedName name="_xlnm.Print_Area" localSheetId="9">'３６'!$A$1:$J$34</definedName>
    <definedName name="_xlnm.Print_Area" localSheetId="10">'３７'!$A$1:$L$49</definedName>
    <definedName name="_xlnm.Print_Area" localSheetId="11">'３８'!$A$1:$J$45</definedName>
    <definedName name="_xlnm.Print_Area" localSheetId="12">'３９'!$A$1:$N$27</definedName>
    <definedName name="_xlnm.Print_Area" localSheetId="13">'４０'!$A$1:$H$31</definedName>
  </definedNames>
  <calcPr calcId="162913" calcMode="manual"/>
</workbook>
</file>

<file path=xl/calcChain.xml><?xml version="1.0" encoding="utf-8"?>
<calcChain xmlns="http://schemas.openxmlformats.org/spreadsheetml/2006/main">
  <c r="N17" i="9" l="1"/>
  <c r="N16" i="9"/>
  <c r="N15" i="9"/>
  <c r="N14" i="9"/>
  <c r="N13" i="9"/>
  <c r="T28" i="9"/>
  <c r="J15" i="9"/>
  <c r="L12" i="8"/>
  <c r="J22" i="8"/>
  <c r="J21" i="8"/>
  <c r="J20" i="8"/>
  <c r="J19" i="8"/>
  <c r="J18" i="8"/>
  <c r="J17" i="8"/>
  <c r="J16" i="8"/>
  <c r="J15" i="8"/>
  <c r="J14" i="8"/>
  <c r="J13" i="8"/>
  <c r="J12" i="8"/>
  <c r="H21" i="8"/>
  <c r="H20" i="8"/>
  <c r="H19" i="8"/>
  <c r="H18" i="8"/>
  <c r="H17" i="8"/>
  <c r="H16" i="8"/>
  <c r="H15" i="8"/>
  <c r="H14" i="8"/>
  <c r="H13" i="8"/>
  <c r="H12" i="8"/>
  <c r="F23" i="8"/>
  <c r="F12" i="8"/>
  <c r="F11" i="8"/>
  <c r="O11" i="4" l="1"/>
  <c r="O10" i="4"/>
  <c r="M12" i="4"/>
  <c r="M11" i="4"/>
  <c r="G23" i="4"/>
  <c r="G25" i="4"/>
  <c r="G26" i="4"/>
  <c r="H20" i="3" l="1"/>
  <c r="H19" i="3"/>
  <c r="C19" i="8" l="1"/>
  <c r="C17" i="8"/>
  <c r="C16" i="8"/>
  <c r="M24" i="3" l="1"/>
  <c r="M26" i="3"/>
  <c r="I9" i="3" l="1"/>
  <c r="F16" i="6" l="1"/>
  <c r="C18" i="9" l="1"/>
  <c r="O32" i="10" l="1"/>
  <c r="O31" i="10"/>
  <c r="O30" i="10"/>
  <c r="O29" i="10"/>
  <c r="O28" i="10"/>
  <c r="O27" i="10"/>
  <c r="L27" i="10"/>
  <c r="M27" i="10"/>
  <c r="N27" i="10"/>
  <c r="L28" i="10"/>
  <c r="M28" i="10"/>
  <c r="N28" i="10"/>
  <c r="L29" i="10"/>
  <c r="M29" i="10"/>
  <c r="N29" i="10"/>
  <c r="L30" i="10"/>
  <c r="M30" i="10"/>
  <c r="N30" i="10"/>
  <c r="L31" i="10"/>
  <c r="M31" i="10"/>
  <c r="N31" i="10"/>
  <c r="L32" i="10"/>
  <c r="M32" i="10"/>
  <c r="N32" i="10"/>
  <c r="K32" i="10"/>
  <c r="K31" i="10"/>
  <c r="K28" i="10"/>
  <c r="K29" i="10"/>
  <c r="K30" i="10"/>
  <c r="K27" i="10"/>
  <c r="M25" i="10"/>
  <c r="N25" i="10"/>
  <c r="O25" i="10"/>
  <c r="L25" i="10"/>
  <c r="K25" i="10"/>
  <c r="M12" i="9"/>
  <c r="I18" i="9"/>
  <c r="G18" i="9" l="1"/>
  <c r="K23" i="8" l="1"/>
  <c r="G44" i="12" l="1"/>
  <c r="G36" i="12"/>
  <c r="J14" i="12"/>
  <c r="I14" i="12"/>
  <c r="H14" i="12"/>
  <c r="E14" i="12"/>
  <c r="K14" i="12" l="1"/>
  <c r="G43" i="12"/>
  <c r="G35" i="12"/>
  <c r="J23" i="12"/>
  <c r="I23" i="12"/>
  <c r="H23" i="12"/>
  <c r="E23" i="12"/>
  <c r="J13" i="12"/>
  <c r="I13" i="12"/>
  <c r="H13" i="12"/>
  <c r="E13" i="12"/>
  <c r="K23" i="12" l="1"/>
  <c r="K13" i="12"/>
  <c r="G42" i="12"/>
  <c r="G41" i="12"/>
  <c r="G40" i="12"/>
  <c r="G32" i="12"/>
  <c r="G33" i="12"/>
  <c r="G34" i="12"/>
  <c r="H11" i="12"/>
  <c r="E11" i="12"/>
  <c r="H10" i="12"/>
  <c r="J11" i="12"/>
  <c r="I11" i="12"/>
  <c r="J12" i="12"/>
  <c r="I12" i="12"/>
  <c r="H12" i="12"/>
  <c r="E12" i="12"/>
  <c r="K11" i="12" l="1"/>
  <c r="K12" i="12"/>
  <c r="K18" i="9"/>
  <c r="E18" i="9" l="1"/>
  <c r="C23" i="8"/>
  <c r="D23" i="8" s="1"/>
  <c r="E23" i="8"/>
  <c r="K7" i="6" l="1"/>
  <c r="K6" i="6"/>
  <c r="K5" i="6"/>
  <c r="K4" i="6"/>
  <c r="J43" i="6"/>
  <c r="J35" i="6"/>
  <c r="J37" i="6" s="1"/>
  <c r="J28" i="6"/>
  <c r="J24" i="6"/>
  <c r="J16" i="6"/>
  <c r="J9" i="6"/>
  <c r="I43" i="6"/>
  <c r="I35" i="6"/>
  <c r="I37" i="6" s="1"/>
  <c r="I28" i="6"/>
  <c r="I24" i="6"/>
  <c r="I21" i="6"/>
  <c r="I16" i="6"/>
  <c r="I9" i="6"/>
  <c r="H43" i="6"/>
  <c r="H35" i="6"/>
  <c r="H37" i="6" s="1"/>
  <c r="H28" i="6"/>
  <c r="H21" i="6"/>
  <c r="H16" i="6"/>
  <c r="H9" i="6"/>
  <c r="G43" i="6"/>
  <c r="G35" i="6"/>
  <c r="G37" i="6" s="1"/>
  <c r="G28" i="6"/>
  <c r="G21" i="6"/>
  <c r="G9" i="6"/>
  <c r="F43" i="6"/>
  <c r="F35" i="6"/>
  <c r="F37" i="6" s="1"/>
  <c r="F28" i="6"/>
  <c r="F21" i="6"/>
  <c r="F9" i="6"/>
  <c r="D11" i="4" s="1"/>
  <c r="R18" i="7"/>
  <c r="R16" i="7"/>
  <c r="R15" i="7"/>
  <c r="R10" i="7"/>
  <c r="Q15" i="7"/>
  <c r="Q10" i="7"/>
  <c r="P15" i="7"/>
  <c r="O15" i="7"/>
  <c r="O10" i="7"/>
  <c r="D12" i="9"/>
  <c r="Q25" i="9" s="1"/>
  <c r="Q29" i="3"/>
  <c r="Q28" i="3"/>
  <c r="Q27" i="3"/>
  <c r="Q26" i="3"/>
  <c r="J18" i="3"/>
  <c r="J17" i="3"/>
  <c r="J16" i="3"/>
  <c r="J15" i="3"/>
  <c r="J14" i="3"/>
  <c r="J13" i="3"/>
  <c r="J12" i="3"/>
  <c r="J11" i="3"/>
  <c r="I18" i="3"/>
  <c r="I17" i="3"/>
  <c r="I16" i="3"/>
  <c r="I15" i="3"/>
  <c r="I14" i="3"/>
  <c r="I13" i="3"/>
  <c r="I12" i="3"/>
  <c r="I11" i="3"/>
  <c r="J20" i="3"/>
  <c r="J19" i="3"/>
  <c r="Q25" i="3"/>
  <c r="Q24" i="3"/>
  <c r="J10" i="3"/>
  <c r="J9" i="3"/>
  <c r="I10" i="3"/>
  <c r="D20" i="4" l="1"/>
  <c r="I29" i="6"/>
  <c r="I38" i="6" s="1"/>
  <c r="K9" i="6"/>
  <c r="I19" i="3"/>
  <c r="I20" i="3"/>
  <c r="J10" i="12"/>
  <c r="I10" i="12"/>
  <c r="E10" i="12"/>
  <c r="K10" i="12" s="1"/>
  <c r="J9" i="12"/>
  <c r="I9" i="12"/>
  <c r="H9" i="12"/>
  <c r="E9" i="12"/>
  <c r="L18" i="9"/>
  <c r="J16" i="9"/>
  <c r="T29" i="9" s="1"/>
  <c r="H18" i="9"/>
  <c r="F14" i="9"/>
  <c r="R27" i="9" s="1"/>
  <c r="D18" i="9"/>
  <c r="M17" i="9"/>
  <c r="H17" i="9"/>
  <c r="S30" i="9" s="1"/>
  <c r="F17" i="9"/>
  <c r="R30" i="9" s="1"/>
  <c r="M16" i="9"/>
  <c r="H16" i="9"/>
  <c r="S29" i="9" s="1"/>
  <c r="M15" i="9"/>
  <c r="M14" i="9"/>
  <c r="H14" i="9"/>
  <c r="S27" i="9" s="1"/>
  <c r="M13" i="9"/>
  <c r="F13" i="9"/>
  <c r="R26" i="9" s="1"/>
  <c r="L20" i="8"/>
  <c r="I23" i="8"/>
  <c r="J23" i="8" s="1"/>
  <c r="G23" i="8"/>
  <c r="H22" i="8" s="1"/>
  <c r="D20" i="8"/>
  <c r="M22" i="8"/>
  <c r="M21" i="8"/>
  <c r="M20" i="8"/>
  <c r="M19" i="8"/>
  <c r="D19" i="8"/>
  <c r="M18" i="8"/>
  <c r="F18" i="8"/>
  <c r="M17" i="8"/>
  <c r="M16" i="8"/>
  <c r="M15" i="8"/>
  <c r="L15" i="8"/>
  <c r="F15" i="8"/>
  <c r="D15" i="8"/>
  <c r="M14" i="8"/>
  <c r="F14" i="8"/>
  <c r="M13" i="8"/>
  <c r="M12" i="8"/>
  <c r="M11" i="8"/>
  <c r="L11" i="8"/>
  <c r="D11" i="8"/>
  <c r="P4" i="6"/>
  <c r="Q4" i="6" s="1"/>
  <c r="P5" i="6"/>
  <c r="Q6" i="6"/>
  <c r="P6" i="6"/>
  <c r="Q7" i="6"/>
  <c r="P7" i="6"/>
  <c r="K8" i="6"/>
  <c r="Q8" i="6" s="1"/>
  <c r="P8" i="6"/>
  <c r="L9" i="6"/>
  <c r="L29" i="6" s="1"/>
  <c r="M9" i="6"/>
  <c r="N9" i="6"/>
  <c r="I11" i="5" s="1"/>
  <c r="O9" i="6"/>
  <c r="K10" i="6"/>
  <c r="P10" i="6"/>
  <c r="K11" i="6"/>
  <c r="P11" i="6"/>
  <c r="K12" i="6"/>
  <c r="P12" i="6"/>
  <c r="K13" i="6"/>
  <c r="Q13" i="6" s="1"/>
  <c r="P13" i="6"/>
  <c r="K14" i="6"/>
  <c r="Q14" i="6" s="1"/>
  <c r="P14" i="6"/>
  <c r="K15" i="6"/>
  <c r="P15" i="6"/>
  <c r="G16" i="6"/>
  <c r="L16" i="6"/>
  <c r="M16" i="6"/>
  <c r="N16" i="6"/>
  <c r="O16" i="6"/>
  <c r="K14" i="5" s="1"/>
  <c r="K17" i="6"/>
  <c r="P17" i="6"/>
  <c r="K18" i="6"/>
  <c r="P18" i="6"/>
  <c r="K19" i="6"/>
  <c r="P19" i="6"/>
  <c r="K20" i="6"/>
  <c r="P20" i="6"/>
  <c r="F16" i="4"/>
  <c r="J16" i="4"/>
  <c r="J21" i="6"/>
  <c r="J29" i="6" s="1"/>
  <c r="L21" i="6"/>
  <c r="E16" i="5" s="1"/>
  <c r="M21" i="6"/>
  <c r="N21" i="6"/>
  <c r="O21" i="6"/>
  <c r="K16" i="5" s="1"/>
  <c r="K22" i="6"/>
  <c r="Q22" i="6" s="1"/>
  <c r="P22" i="6"/>
  <c r="K23" i="6"/>
  <c r="P23" i="6"/>
  <c r="F24" i="6"/>
  <c r="D17" i="4" s="1"/>
  <c r="G24" i="6"/>
  <c r="H24" i="6"/>
  <c r="H29" i="6" s="1"/>
  <c r="H38" i="6" s="1"/>
  <c r="L17" i="4"/>
  <c r="L24" i="6"/>
  <c r="M24" i="6"/>
  <c r="G17" i="5" s="1"/>
  <c r="N24" i="6"/>
  <c r="O24" i="6"/>
  <c r="K17" i="5" s="1"/>
  <c r="K25" i="6"/>
  <c r="P25" i="6"/>
  <c r="K26" i="6"/>
  <c r="P26" i="6"/>
  <c r="K27" i="6"/>
  <c r="P27" i="6"/>
  <c r="L28" i="6"/>
  <c r="E18" i="5" s="1"/>
  <c r="M28" i="6"/>
  <c r="N28" i="6"/>
  <c r="O28" i="6"/>
  <c r="K18" i="5" s="1"/>
  <c r="K30" i="6"/>
  <c r="P30" i="6"/>
  <c r="K31" i="6"/>
  <c r="Q31" i="6" s="1"/>
  <c r="P31" i="6"/>
  <c r="K32" i="6"/>
  <c r="Q32" i="6" s="1"/>
  <c r="P32" i="6"/>
  <c r="K33" i="6"/>
  <c r="P33" i="6"/>
  <c r="K34" i="6"/>
  <c r="Q34" i="6" s="1"/>
  <c r="P34" i="6"/>
  <c r="L20" i="4"/>
  <c r="L35" i="6"/>
  <c r="M35" i="6"/>
  <c r="N35" i="6"/>
  <c r="N37" i="6" s="1"/>
  <c r="O35" i="6"/>
  <c r="O37" i="6" s="1"/>
  <c r="K36" i="6"/>
  <c r="P36" i="6"/>
  <c r="L37" i="6"/>
  <c r="K39" i="6"/>
  <c r="P39" i="6"/>
  <c r="K40" i="6"/>
  <c r="Q40" i="6" s="1"/>
  <c r="P40" i="6"/>
  <c r="K41" i="6"/>
  <c r="Q41" i="6" s="1"/>
  <c r="P41" i="6"/>
  <c r="K42" i="6"/>
  <c r="P42" i="6"/>
  <c r="L43" i="6"/>
  <c r="M43" i="6"/>
  <c r="N43" i="6"/>
  <c r="O43" i="6"/>
  <c r="K27" i="5"/>
  <c r="I27" i="5"/>
  <c r="G27" i="5"/>
  <c r="E27" i="5"/>
  <c r="K26" i="5"/>
  <c r="I26" i="5"/>
  <c r="G26" i="5"/>
  <c r="M26" i="5" s="1"/>
  <c r="E26" i="5"/>
  <c r="K25" i="5"/>
  <c r="I25" i="5"/>
  <c r="G25" i="5"/>
  <c r="E25" i="5"/>
  <c r="K24" i="5"/>
  <c r="I24" i="5"/>
  <c r="I28" i="5" s="1"/>
  <c r="G24" i="5"/>
  <c r="G28" i="5" s="1"/>
  <c r="E24" i="5"/>
  <c r="E28" i="5" s="1"/>
  <c r="K21" i="5"/>
  <c r="I21" i="5"/>
  <c r="G21" i="5"/>
  <c r="E21" i="5"/>
  <c r="E20" i="5"/>
  <c r="I18" i="5"/>
  <c r="I17" i="5"/>
  <c r="E17" i="5"/>
  <c r="I16" i="5"/>
  <c r="G16" i="5"/>
  <c r="K15" i="5"/>
  <c r="I15" i="5"/>
  <c r="G15" i="5"/>
  <c r="E15" i="5"/>
  <c r="I14" i="5"/>
  <c r="K13" i="5"/>
  <c r="I13" i="5"/>
  <c r="G13" i="5"/>
  <c r="E13" i="5"/>
  <c r="K12" i="5"/>
  <c r="I12" i="5"/>
  <c r="G12" i="5"/>
  <c r="E12" i="5"/>
  <c r="G11" i="5"/>
  <c r="E11" i="5"/>
  <c r="K10" i="5"/>
  <c r="I10" i="5"/>
  <c r="G10" i="5"/>
  <c r="E10" i="5"/>
  <c r="L27" i="4"/>
  <c r="J27" i="4"/>
  <c r="H27" i="4"/>
  <c r="F27" i="4"/>
  <c r="D27" i="4"/>
  <c r="L26" i="4"/>
  <c r="J26" i="4"/>
  <c r="H26" i="4"/>
  <c r="F26" i="4"/>
  <c r="D26" i="4"/>
  <c r="L25" i="4"/>
  <c r="J25" i="4"/>
  <c r="H25" i="4"/>
  <c r="F25" i="4"/>
  <c r="D25" i="4"/>
  <c r="L24" i="4"/>
  <c r="J24" i="4"/>
  <c r="H24" i="4"/>
  <c r="F24" i="4"/>
  <c r="D24" i="4"/>
  <c r="L21" i="4"/>
  <c r="J21" i="4"/>
  <c r="H21" i="4"/>
  <c r="F21" i="4"/>
  <c r="D21" i="4"/>
  <c r="J20" i="4"/>
  <c r="J22" i="4" s="1"/>
  <c r="H20" i="4"/>
  <c r="F20" i="4"/>
  <c r="F22" i="4" s="1"/>
  <c r="L18" i="4"/>
  <c r="H18" i="4"/>
  <c r="F18" i="4"/>
  <c r="D18" i="4"/>
  <c r="J17" i="4"/>
  <c r="H17" i="4"/>
  <c r="F17" i="4"/>
  <c r="H16" i="4"/>
  <c r="D16" i="4"/>
  <c r="L15" i="4"/>
  <c r="J15" i="4"/>
  <c r="H15" i="4"/>
  <c r="F15" i="4"/>
  <c r="D15" i="4"/>
  <c r="L14" i="4"/>
  <c r="F14" i="4"/>
  <c r="D14" i="4"/>
  <c r="L13" i="4"/>
  <c r="J13" i="4"/>
  <c r="H13" i="4"/>
  <c r="F13" i="4"/>
  <c r="D13" i="4"/>
  <c r="L12" i="4"/>
  <c r="J12" i="4"/>
  <c r="H12" i="4"/>
  <c r="F12" i="4"/>
  <c r="D12" i="4"/>
  <c r="L11" i="4"/>
  <c r="J11" i="4"/>
  <c r="H11" i="4"/>
  <c r="F11" i="4"/>
  <c r="L10" i="4"/>
  <c r="J10" i="4"/>
  <c r="H10" i="4"/>
  <c r="F10" i="4"/>
  <c r="D10" i="4"/>
  <c r="P29" i="3"/>
  <c r="O29" i="3"/>
  <c r="N29" i="3"/>
  <c r="M29" i="3"/>
  <c r="P28" i="3"/>
  <c r="O28" i="3"/>
  <c r="N28" i="3"/>
  <c r="M28" i="3"/>
  <c r="P27" i="3"/>
  <c r="O27" i="3"/>
  <c r="N27" i="3"/>
  <c r="M27" i="3"/>
  <c r="P26" i="3"/>
  <c r="O26" i="3"/>
  <c r="N26" i="3"/>
  <c r="P25" i="3"/>
  <c r="O25" i="3"/>
  <c r="N25" i="3"/>
  <c r="M25" i="3"/>
  <c r="P24" i="3"/>
  <c r="O24" i="3"/>
  <c r="N24" i="3"/>
  <c r="G29" i="6" l="1"/>
  <c r="K9" i="12"/>
  <c r="L16" i="4"/>
  <c r="N16" i="4" s="1"/>
  <c r="O16" i="5" s="1"/>
  <c r="N11" i="4"/>
  <c r="P43" i="6"/>
  <c r="Q39" i="6"/>
  <c r="Q33" i="6"/>
  <c r="K24" i="6"/>
  <c r="Q20" i="6"/>
  <c r="Q18" i="6"/>
  <c r="I44" i="6"/>
  <c r="M17" i="5"/>
  <c r="G38" i="6"/>
  <c r="G44" i="6" s="1"/>
  <c r="N21" i="4"/>
  <c r="N26" i="4"/>
  <c r="O26" i="5" s="1"/>
  <c r="M12" i="5"/>
  <c r="Q30" i="6"/>
  <c r="Q27" i="6"/>
  <c r="Q17" i="6"/>
  <c r="Q12" i="6"/>
  <c r="F29" i="6"/>
  <c r="F38" i="6" s="1"/>
  <c r="M16" i="5"/>
  <c r="J38" i="6"/>
  <c r="J44" i="6" s="1"/>
  <c r="L14" i="9"/>
  <c r="U27" i="9" s="1"/>
  <c r="L15" i="9"/>
  <c r="U28" i="9" s="1"/>
  <c r="L12" i="9"/>
  <c r="U25" i="9" s="1"/>
  <c r="L16" i="9"/>
  <c r="U29" i="9" s="1"/>
  <c r="H44" i="6"/>
  <c r="Q15" i="6"/>
  <c r="F20" i="8"/>
  <c r="H12" i="9"/>
  <c r="S25" i="9" s="1"/>
  <c r="H13" i="9"/>
  <c r="S26" i="9" s="1"/>
  <c r="Q23" i="6"/>
  <c r="Q24" i="6" s="1"/>
  <c r="F16" i="8"/>
  <c r="F19" i="8"/>
  <c r="D14" i="9"/>
  <c r="Q27" i="9" s="1"/>
  <c r="D15" i="9"/>
  <c r="Q28" i="9" s="1"/>
  <c r="D16" i="9"/>
  <c r="Q29" i="9" s="1"/>
  <c r="K43" i="6"/>
  <c r="M21" i="5"/>
  <c r="P21" i="6"/>
  <c r="F22" i="8"/>
  <c r="L19" i="8"/>
  <c r="M18" i="9"/>
  <c r="F12" i="9"/>
  <c r="R25" i="9" s="1"/>
  <c r="J14" i="9"/>
  <c r="T27" i="9" s="1"/>
  <c r="F16" i="9"/>
  <c r="R29" i="9" s="1"/>
  <c r="F18" i="9"/>
  <c r="J18" i="9"/>
  <c r="J13" i="9"/>
  <c r="T26" i="9" s="1"/>
  <c r="F15" i="9"/>
  <c r="R28" i="9" s="1"/>
  <c r="J17" i="9"/>
  <c r="T30" i="9" s="1"/>
  <c r="J12" i="9"/>
  <c r="T25" i="9" s="1"/>
  <c r="D13" i="9"/>
  <c r="Q26" i="9" s="1"/>
  <c r="L13" i="9"/>
  <c r="U26" i="9" s="1"/>
  <c r="H15" i="9"/>
  <c r="S28" i="9" s="1"/>
  <c r="D17" i="9"/>
  <c r="Q30" i="9" s="1"/>
  <c r="L17" i="9"/>
  <c r="U30" i="9" s="1"/>
  <c r="D14" i="8"/>
  <c r="L14" i="8"/>
  <c r="D18" i="8"/>
  <c r="L18" i="8"/>
  <c r="D22" i="8"/>
  <c r="L22" i="8"/>
  <c r="H23" i="8"/>
  <c r="L23" i="8"/>
  <c r="H11" i="8"/>
  <c r="D13" i="8"/>
  <c r="L13" i="8"/>
  <c r="D17" i="8"/>
  <c r="L17" i="8"/>
  <c r="D21" i="8"/>
  <c r="L21" i="8"/>
  <c r="M23" i="8"/>
  <c r="N11" i="8" s="1"/>
  <c r="J11" i="8"/>
  <c r="D12" i="8"/>
  <c r="F13" i="8"/>
  <c r="D16" i="8"/>
  <c r="L16" i="8"/>
  <c r="F17" i="8"/>
  <c r="F21" i="8"/>
  <c r="N20" i="4"/>
  <c r="M29" i="6"/>
  <c r="G14" i="5"/>
  <c r="K16" i="6"/>
  <c r="Q42" i="6"/>
  <c r="Q43" i="6" s="1"/>
  <c r="N29" i="6"/>
  <c r="N38" i="6" s="1"/>
  <c r="N44" i="6" s="1"/>
  <c r="J18" i="4"/>
  <c r="Q26" i="6"/>
  <c r="P16" i="6"/>
  <c r="L38" i="6"/>
  <c r="L44" i="6" s="1"/>
  <c r="H14" i="4"/>
  <c r="H19" i="4" s="1"/>
  <c r="K37" i="6"/>
  <c r="G18" i="5"/>
  <c r="M18" i="5" s="1"/>
  <c r="P28" i="6"/>
  <c r="Q19" i="6"/>
  <c r="Q21" i="6" s="1"/>
  <c r="Q5" i="6"/>
  <c r="Q9" i="6" s="1"/>
  <c r="E14" i="5"/>
  <c r="E19" i="5" s="1"/>
  <c r="I20" i="5"/>
  <c r="I22" i="5" s="1"/>
  <c r="K20" i="5"/>
  <c r="K22" i="5" s="1"/>
  <c r="K35" i="6"/>
  <c r="K21" i="6"/>
  <c r="J14" i="4"/>
  <c r="Q11" i="6"/>
  <c r="O29" i="6"/>
  <c r="K11" i="5"/>
  <c r="K19" i="5" s="1"/>
  <c r="N25" i="4"/>
  <c r="M13" i="5"/>
  <c r="E22" i="5"/>
  <c r="M27" i="5"/>
  <c r="Q36" i="6"/>
  <c r="P35" i="6"/>
  <c r="M37" i="6"/>
  <c r="P37" i="6" s="1"/>
  <c r="N17" i="4"/>
  <c r="O17" i="5" s="1"/>
  <c r="N15" i="4"/>
  <c r="O15" i="5" s="1"/>
  <c r="N18" i="4"/>
  <c r="G20" i="5"/>
  <c r="G22" i="5" s="1"/>
  <c r="K28" i="6"/>
  <c r="Q25" i="6"/>
  <c r="P24" i="6"/>
  <c r="Q10" i="6"/>
  <c r="P9" i="6"/>
  <c r="N24" i="4"/>
  <c r="O24" i="5" s="1"/>
  <c r="M15" i="5"/>
  <c r="M25" i="5"/>
  <c r="M10" i="5"/>
  <c r="M24" i="5"/>
  <c r="K28" i="5"/>
  <c r="M28" i="5" s="1"/>
  <c r="I19" i="5"/>
  <c r="D19" i="4"/>
  <c r="D22" i="4"/>
  <c r="L22" i="4"/>
  <c r="N13" i="4"/>
  <c r="O13" i="5" s="1"/>
  <c r="F28" i="4"/>
  <c r="D28" i="4"/>
  <c r="H28" i="4"/>
  <c r="L28" i="4"/>
  <c r="H22" i="4"/>
  <c r="N10" i="4"/>
  <c r="O10" i="5" s="1"/>
  <c r="N12" i="4"/>
  <c r="O12" i="5" s="1"/>
  <c r="N27" i="4"/>
  <c r="O27" i="5" s="1"/>
  <c r="J28" i="4"/>
  <c r="F19" i="4"/>
  <c r="F23" i="4" s="1"/>
  <c r="O21" i="5" l="1"/>
  <c r="L19" i="4"/>
  <c r="Q16" i="6"/>
  <c r="N12" i="9"/>
  <c r="M22" i="5"/>
  <c r="Q35" i="6"/>
  <c r="Q37" i="6" s="1"/>
  <c r="N14" i="4"/>
  <c r="F44" i="6"/>
  <c r="M44" i="6"/>
  <c r="G19" i="5"/>
  <c r="O18" i="5"/>
  <c r="O14" i="5"/>
  <c r="M38" i="6"/>
  <c r="O25" i="5"/>
  <c r="J19" i="4"/>
  <c r="N19" i="4" s="1"/>
  <c r="E23" i="5"/>
  <c r="E29" i="5" s="1"/>
  <c r="F23" i="5" s="1"/>
  <c r="M14" i="5"/>
  <c r="K29" i="6"/>
  <c r="P29" i="6"/>
  <c r="M11" i="5"/>
  <c r="O11" i="5" s="1"/>
  <c r="G23" i="5"/>
  <c r="G29" i="5" s="1"/>
  <c r="M20" i="5"/>
  <c r="O20" i="5" s="1"/>
  <c r="O38" i="6"/>
  <c r="O44" i="6" s="1"/>
  <c r="N18" i="8"/>
  <c r="N18" i="9"/>
  <c r="N23" i="8"/>
  <c r="N21" i="8"/>
  <c r="N17" i="8"/>
  <c r="N13" i="8"/>
  <c r="N22" i="8"/>
  <c r="N20" i="8"/>
  <c r="N12" i="8"/>
  <c r="N15" i="8"/>
  <c r="N16" i="8"/>
  <c r="N19" i="8"/>
  <c r="N14" i="8"/>
  <c r="D23" i="4"/>
  <c r="D29" i="4" s="1"/>
  <c r="E10" i="4" s="1"/>
  <c r="N5" i="7" s="1"/>
  <c r="I23" i="5"/>
  <c r="I29" i="5" s="1"/>
  <c r="Q28" i="6"/>
  <c r="P38" i="6"/>
  <c r="K23" i="5"/>
  <c r="M19" i="5"/>
  <c r="F29" i="4"/>
  <c r="N28" i="4"/>
  <c r="O28" i="5" s="1"/>
  <c r="H23" i="4"/>
  <c r="L23" i="4"/>
  <c r="N22" i="4"/>
  <c r="O22" i="5" s="1"/>
  <c r="Q29" i="6" l="1"/>
  <c r="Q38" i="6" s="1"/>
  <c r="Q44" i="6" s="1"/>
  <c r="G19" i="4"/>
  <c r="O19" i="5"/>
  <c r="G28" i="4"/>
  <c r="P44" i="6"/>
  <c r="J23" i="4"/>
  <c r="N23" i="4" s="1"/>
  <c r="H29" i="5"/>
  <c r="H19" i="5"/>
  <c r="H14" i="5"/>
  <c r="F19" i="5"/>
  <c r="K44" i="6"/>
  <c r="K38" i="6"/>
  <c r="H23" i="5"/>
  <c r="F29" i="5"/>
  <c r="F14" i="5"/>
  <c r="J29" i="5"/>
  <c r="J22" i="5"/>
  <c r="J21" i="5"/>
  <c r="K29" i="5"/>
  <c r="M23" i="5"/>
  <c r="J23" i="5"/>
  <c r="E24" i="4"/>
  <c r="N16" i="7" s="1"/>
  <c r="E13" i="4"/>
  <c r="N8" i="7" s="1"/>
  <c r="E11" i="4"/>
  <c r="N6" i="7" s="1"/>
  <c r="E29" i="4"/>
  <c r="E26" i="4"/>
  <c r="N18" i="7" s="1"/>
  <c r="N17" i="7"/>
  <c r="E15" i="4"/>
  <c r="N10" i="7" s="1"/>
  <c r="E14" i="4"/>
  <c r="N9" i="7" s="1"/>
  <c r="E12" i="4"/>
  <c r="N7" i="7" s="1"/>
  <c r="E27" i="4"/>
  <c r="N19" i="7" s="1"/>
  <c r="E21" i="4"/>
  <c r="N15" i="7" s="1"/>
  <c r="E17" i="4"/>
  <c r="N12" i="7" s="1"/>
  <c r="E18" i="4"/>
  <c r="N13" i="7" s="1"/>
  <c r="E20" i="4"/>
  <c r="N14" i="7" s="1"/>
  <c r="E16" i="4"/>
  <c r="N11" i="7" s="1"/>
  <c r="L29" i="4"/>
  <c r="G29" i="4"/>
  <c r="O18" i="7"/>
  <c r="O17" i="7"/>
  <c r="G24" i="4"/>
  <c r="O16" i="7" s="1"/>
  <c r="G20" i="4"/>
  <c r="O14" i="7" s="1"/>
  <c r="G18" i="4"/>
  <c r="O13" i="7" s="1"/>
  <c r="G17" i="4"/>
  <c r="O12" i="7" s="1"/>
  <c r="G16" i="4"/>
  <c r="O11" i="7" s="1"/>
  <c r="G13" i="4"/>
  <c r="O8" i="7" s="1"/>
  <c r="G11" i="4"/>
  <c r="O6" i="7" s="1"/>
  <c r="G14" i="4"/>
  <c r="O9" i="7" s="1"/>
  <c r="G22" i="4"/>
  <c r="G27" i="4"/>
  <c r="O19" i="7" s="1"/>
  <c r="G12" i="4"/>
  <c r="O7" i="7" s="1"/>
  <c r="G10" i="4"/>
  <c r="O5" i="7" s="1"/>
  <c r="H29" i="4"/>
  <c r="I10" i="4" s="1"/>
  <c r="P5" i="7" s="1"/>
  <c r="E23" i="4"/>
  <c r="E19" i="4"/>
  <c r="E28" i="4"/>
  <c r="E22" i="4"/>
  <c r="O23" i="5" l="1"/>
  <c r="J29" i="4"/>
  <c r="K19" i="4" s="1"/>
  <c r="N21" i="7"/>
  <c r="O21" i="7"/>
  <c r="L29" i="5"/>
  <c r="L14" i="5"/>
  <c r="L19" i="5"/>
  <c r="M29" i="5"/>
  <c r="L23" i="5"/>
  <c r="I25" i="4"/>
  <c r="P17" i="7" s="1"/>
  <c r="I14" i="4"/>
  <c r="P9" i="7" s="1"/>
  <c r="I12" i="4"/>
  <c r="P7" i="7" s="1"/>
  <c r="I29" i="4"/>
  <c r="I15" i="4"/>
  <c r="P10" i="7" s="1"/>
  <c r="I26" i="4"/>
  <c r="P18" i="7" s="1"/>
  <c r="I24" i="4"/>
  <c r="P16" i="7" s="1"/>
  <c r="I13" i="4"/>
  <c r="P8" i="7" s="1"/>
  <c r="I11" i="4"/>
  <c r="P6" i="7" s="1"/>
  <c r="I18" i="4"/>
  <c r="P13" i="7" s="1"/>
  <c r="I16" i="4"/>
  <c r="P11" i="7" s="1"/>
  <c r="I27" i="4"/>
  <c r="P19" i="7" s="1"/>
  <c r="I20" i="4"/>
  <c r="P14" i="7" s="1"/>
  <c r="I17" i="4"/>
  <c r="P12" i="7" s="1"/>
  <c r="I22" i="4"/>
  <c r="I19" i="4"/>
  <c r="I28" i="4"/>
  <c r="I23" i="4"/>
  <c r="M14" i="4"/>
  <c r="R9" i="7" s="1"/>
  <c r="M13" i="4"/>
  <c r="R8" i="7" s="1"/>
  <c r="R6" i="7"/>
  <c r="M29" i="4"/>
  <c r="M25" i="4"/>
  <c r="R17" i="7" s="1"/>
  <c r="R7" i="7"/>
  <c r="M10" i="4"/>
  <c r="R5" i="7" s="1"/>
  <c r="M20" i="4"/>
  <c r="R14" i="7" s="1"/>
  <c r="M17" i="4"/>
  <c r="R12" i="7" s="1"/>
  <c r="M27" i="4"/>
  <c r="R19" i="7" s="1"/>
  <c r="M18" i="4"/>
  <c r="R13" i="7" s="1"/>
  <c r="M16" i="4"/>
  <c r="R11" i="7" s="1"/>
  <c r="M22" i="4"/>
  <c r="M19" i="4"/>
  <c r="M28" i="4"/>
  <c r="M23" i="4"/>
  <c r="N14" i="5" l="1"/>
  <c r="N21" i="5"/>
  <c r="N19" i="5"/>
  <c r="K13" i="4"/>
  <c r="Q8" i="7" s="1"/>
  <c r="K29" i="4"/>
  <c r="K10" i="4"/>
  <c r="Q5" i="7" s="1"/>
  <c r="K24" i="4"/>
  <c r="Q16" i="7" s="1"/>
  <c r="K23" i="4"/>
  <c r="K14" i="4"/>
  <c r="Q9" i="7" s="1"/>
  <c r="K27" i="4"/>
  <c r="Q19" i="7" s="1"/>
  <c r="K17" i="4"/>
  <c r="Q12" i="7" s="1"/>
  <c r="K25" i="4"/>
  <c r="Q17" i="7" s="1"/>
  <c r="K22" i="4"/>
  <c r="K20" i="4"/>
  <c r="Q14" i="7" s="1"/>
  <c r="K28" i="4"/>
  <c r="K16" i="4"/>
  <c r="Q11" i="7" s="1"/>
  <c r="N29" i="4"/>
  <c r="O29" i="5" s="1"/>
  <c r="K11" i="4"/>
  <c r="Q6" i="7" s="1"/>
  <c r="K12" i="4"/>
  <c r="Q7" i="7" s="1"/>
  <c r="K18" i="4"/>
  <c r="Q13" i="7" s="1"/>
  <c r="K26" i="4"/>
  <c r="Q18" i="7" s="1"/>
  <c r="P21" i="7"/>
  <c r="R21" i="7"/>
  <c r="N29" i="5"/>
  <c r="N22" i="5"/>
  <c r="N23" i="5"/>
  <c r="P16" i="5" l="1"/>
  <c r="P15" i="5"/>
  <c r="Q21" i="7"/>
  <c r="O19" i="4"/>
  <c r="O17" i="4"/>
  <c r="O14" i="4"/>
  <c r="O13" i="4"/>
  <c r="O28" i="4"/>
  <c r="O16" i="4"/>
  <c r="O24" i="4"/>
  <c r="O15" i="4"/>
  <c r="O20" i="4"/>
  <c r="O22" i="4"/>
  <c r="O26" i="4"/>
  <c r="O18" i="4"/>
  <c r="O29" i="4"/>
  <c r="O23" i="4"/>
  <c r="O27" i="4"/>
  <c r="O12" i="4"/>
  <c r="O21" i="4"/>
  <c r="O25" i="4"/>
  <c r="P23" i="5"/>
  <c r="P22" i="5" l="1"/>
  <c r="P27" i="5"/>
  <c r="P11" i="5"/>
  <c r="P26" i="5"/>
  <c r="P21" i="5"/>
  <c r="P12" i="5"/>
  <c r="P28" i="5"/>
  <c r="P29" i="5"/>
  <c r="P19" i="5"/>
  <c r="P18" i="5"/>
  <c r="P24" i="5"/>
  <c r="P13" i="5"/>
  <c r="P14" i="5"/>
  <c r="P10" i="5"/>
  <c r="P20" i="5"/>
  <c r="P17" i="5"/>
  <c r="P25" i="5"/>
</calcChain>
</file>

<file path=xl/sharedStrings.xml><?xml version="1.0" encoding="utf-8"?>
<sst xmlns="http://schemas.openxmlformats.org/spreadsheetml/2006/main" count="673" uniqueCount="337">
  <si>
    <t>Ⅲ　公務員</t>
  </si>
  <si>
    <t>１　職員数の推移</t>
  </si>
  <si>
    <t>（単位：人）</t>
  </si>
  <si>
    <t>　年　</t>
  </si>
  <si>
    <t>平成30年</t>
  </si>
  <si>
    <t>市町名</t>
  </si>
  <si>
    <t>根 室 市</t>
  </si>
  <si>
    <t>総 職 員 数</t>
  </si>
  <si>
    <t>うち一般行政職</t>
  </si>
  <si>
    <t>別 海 町</t>
  </si>
  <si>
    <t>中標津町</t>
  </si>
  <si>
    <t>標 津 町</t>
  </si>
  <si>
    <t>羅 臼 町</t>
  </si>
  <si>
    <t>根室振興局計</t>
  </si>
  <si>
    <t>※　各年に実施した地方公共団体定員管理調査による４月１日現在の職員数。</t>
  </si>
  <si>
    <t>グラフのデータ</t>
  </si>
  <si>
    <t>区分</t>
  </si>
  <si>
    <t>根室市</t>
  </si>
  <si>
    <t>別海町</t>
  </si>
  <si>
    <t>標津町</t>
  </si>
  <si>
    <t>羅臼町</t>
  </si>
  <si>
    <t>２　部門別職員数の状況</t>
  </si>
  <si>
    <t>（１）大部門別分類</t>
  </si>
  <si>
    <t xml:space="preserve">市町名 </t>
  </si>
  <si>
    <t>市町計</t>
  </si>
  <si>
    <t xml:space="preserve"> 区分</t>
  </si>
  <si>
    <t>職員数</t>
  </si>
  <si>
    <t>構成比</t>
  </si>
  <si>
    <t xml:space="preserve">
普
通
会
計
</t>
  </si>
  <si>
    <t xml:space="preserve">
一
般
行
政
</t>
  </si>
  <si>
    <t>議　　会</t>
  </si>
  <si>
    <t>税　　務</t>
  </si>
  <si>
    <t>民　　生</t>
  </si>
  <si>
    <t>衛　　生</t>
  </si>
  <si>
    <t>労　　働</t>
  </si>
  <si>
    <t>農林水産</t>
  </si>
  <si>
    <t>商　　工</t>
  </si>
  <si>
    <t>土　　木</t>
  </si>
  <si>
    <t>小　　計</t>
  </si>
  <si>
    <t xml:space="preserve">
特
別
行
政
</t>
  </si>
  <si>
    <t>教　　育</t>
  </si>
  <si>
    <t>消　　防</t>
  </si>
  <si>
    <t>計</t>
  </si>
  <si>
    <t xml:space="preserve">
公
営
企
業
等
会
計
</t>
  </si>
  <si>
    <t>病　　院</t>
  </si>
  <si>
    <t>水　　道</t>
  </si>
  <si>
    <t>下 水 道</t>
  </si>
  <si>
    <t>そ の 他</t>
  </si>
  <si>
    <t>総　　　計</t>
  </si>
  <si>
    <t>（単位：人、％）</t>
  </si>
  <si>
    <t xml:space="preserve">団体名 </t>
  </si>
  <si>
    <t>　根室北部
廃棄物処理
　広域連合　</t>
  </si>
  <si>
    <t>根室北部
衛生組合</t>
  </si>
  <si>
    <t>根室北部
消防事務組合</t>
  </si>
  <si>
    <t>中標津町
 外２町
葬斎組合</t>
  </si>
  <si>
    <t>一部事務組合等計</t>
  </si>
  <si>
    <t>根室管内計</t>
  </si>
  <si>
    <t>総　　　　計</t>
  </si>
  <si>
    <t>合　　計</t>
  </si>
  <si>
    <t>公営企業
会計等</t>
  </si>
  <si>
    <t>合　　　計</t>
  </si>
  <si>
    <t>部 門 計</t>
  </si>
  <si>
    <t>その他の学校教育</t>
  </si>
  <si>
    <t>義務教育</t>
  </si>
  <si>
    <t>保健体育</t>
  </si>
  <si>
    <t>社会教育</t>
  </si>
  <si>
    <t>教育一般</t>
  </si>
  <si>
    <t xml:space="preserve">
教
育
</t>
  </si>
  <si>
    <t>都市計画</t>
  </si>
  <si>
    <t>建　　築</t>
  </si>
  <si>
    <t xml:space="preserve">
土
木
</t>
  </si>
  <si>
    <t>観　　光</t>
  </si>
  <si>
    <t>商
工</t>
  </si>
  <si>
    <t>水 産 業</t>
  </si>
  <si>
    <t>林　　業</t>
  </si>
  <si>
    <t>農　　業</t>
  </si>
  <si>
    <t>農
林
水
産</t>
  </si>
  <si>
    <t>労　　　働</t>
  </si>
  <si>
    <t>環境保全</t>
  </si>
  <si>
    <t>清　　掃</t>
  </si>
  <si>
    <t>公　　害</t>
  </si>
  <si>
    <t xml:space="preserve">
衛
生
</t>
  </si>
  <si>
    <t>民　　　生</t>
  </si>
  <si>
    <t>税　　　務</t>
  </si>
  <si>
    <t>住民関連</t>
  </si>
  <si>
    <t>企画開発</t>
  </si>
  <si>
    <t>総務一般</t>
  </si>
  <si>
    <t>議　　　会</t>
  </si>
  <si>
    <t>　区　分</t>
  </si>
  <si>
    <t xml:space="preserve"> 一部事務組合     等計</t>
  </si>
  <si>
    <t>中標津町外２町
葬斎組合</t>
  </si>
  <si>
    <t>根室北部消防
事務組合</t>
  </si>
  <si>
    <t>根室北部廃棄物処理広域連合</t>
  </si>
  <si>
    <t>団体名</t>
  </si>
  <si>
    <t>（２）中部門別分類</t>
  </si>
  <si>
    <t>議会</t>
  </si>
  <si>
    <t>税務</t>
  </si>
  <si>
    <t>民生</t>
  </si>
  <si>
    <t>衛生</t>
  </si>
  <si>
    <t>労働</t>
  </si>
  <si>
    <t>商工</t>
  </si>
  <si>
    <t>土木</t>
  </si>
  <si>
    <t>教育</t>
  </si>
  <si>
    <t>消防</t>
  </si>
  <si>
    <t>病院</t>
  </si>
  <si>
    <t>水道</t>
  </si>
  <si>
    <t>下水道</t>
  </si>
  <si>
    <t>その他</t>
  </si>
  <si>
    <t>　一般行政職の年齢別職員数は次のとおりとなっている。</t>
  </si>
  <si>
    <t>　　　　市町名 
 区分</t>
  </si>
  <si>
    <t>20歳未満</t>
  </si>
  <si>
    <t>20～23歳</t>
  </si>
  <si>
    <t>年</t>
  </si>
  <si>
    <t>24～27歳</t>
  </si>
  <si>
    <t>齢</t>
  </si>
  <si>
    <t>28～31歳</t>
  </si>
  <si>
    <t>階</t>
  </si>
  <si>
    <t>32～35歳</t>
  </si>
  <si>
    <t>層</t>
  </si>
  <si>
    <t>36～39歳</t>
  </si>
  <si>
    <t>別</t>
  </si>
  <si>
    <t>40～43歳</t>
  </si>
  <si>
    <t>職</t>
  </si>
  <si>
    <t>44～47歳</t>
  </si>
  <si>
    <t>員</t>
  </si>
  <si>
    <t>48～51歳</t>
  </si>
  <si>
    <t>数</t>
  </si>
  <si>
    <t>52～55歳</t>
  </si>
  <si>
    <t>56～59歳</t>
  </si>
  <si>
    <t>60歳以上</t>
  </si>
  <si>
    <t>級別職員数</t>
  </si>
  <si>
    <t>１　級</t>
  </si>
  <si>
    <t>２　級</t>
  </si>
  <si>
    <t>３　級</t>
  </si>
  <si>
    <t>４　級</t>
  </si>
  <si>
    <t>５　級</t>
  </si>
  <si>
    <t>６　級</t>
  </si>
  <si>
    <t>（注）平成１４年給与実態調査による（平成１４（２００２）年４月１日現在の状況）。</t>
  </si>
  <si>
    <t>ラスパイレス指数推移</t>
  </si>
  <si>
    <t>年　</t>
  </si>
  <si>
    <t>全道平均</t>
  </si>
  <si>
    <t>※１　各年に実施した地方公務員給与実態調査（４月１日現在の状況）等により算出</t>
  </si>
  <si>
    <t>※２　全道平均には、札幌市分は含まれていない。</t>
  </si>
  <si>
    <t>グラフデータ</t>
  </si>
  <si>
    <t>（単位：円、人、歳）</t>
  </si>
  <si>
    <t>全　職　種</t>
  </si>
  <si>
    <t>一般行政職</t>
  </si>
  <si>
    <t>平　　均
給料月額</t>
  </si>
  <si>
    <t>平均年齢</t>
  </si>
  <si>
    <t>７　初任給基準の状況</t>
  </si>
  <si>
    <t>（単位：円）</t>
  </si>
  <si>
    <t>高校教諭</t>
  </si>
  <si>
    <t>医師</t>
  </si>
  <si>
    <t>薬剤師</t>
  </si>
  <si>
    <t>看護師</t>
  </si>
  <si>
    <t>大学卒･試験</t>
  </si>
  <si>
    <t>短大卒･試験</t>
  </si>
  <si>
    <t>高校卒･試験</t>
  </si>
  <si>
    <t>大学卒･選考</t>
  </si>
  <si>
    <t>短大３卒･選考</t>
  </si>
  <si>
    <t>消防士</t>
  </si>
  <si>
    <t>運転手</t>
  </si>
  <si>
    <t>用務員</t>
  </si>
  <si>
    <t>幼稚園教諭</t>
  </si>
  <si>
    <t>保　育　士</t>
  </si>
  <si>
    <t>大学卒・試験</t>
  </si>
  <si>
    <t>高校卒・試験</t>
  </si>
  <si>
    <t>高校卒･選考</t>
  </si>
  <si>
    <t>中学卒･選考</t>
  </si>
  <si>
    <t>短大卒･選考</t>
  </si>
  <si>
    <t>（１）一般行政職の期末・勤勉手当の支給状況</t>
  </si>
  <si>
    <t>（単位：月）</t>
  </si>
  <si>
    <t>６月期</t>
  </si>
  <si>
    <t>12月期</t>
  </si>
  <si>
    <t>合計</t>
  </si>
  <si>
    <t>期末</t>
  </si>
  <si>
    <t>勤勉</t>
  </si>
  <si>
    <t>国</t>
  </si>
  <si>
    <t>※２　中標津町は、主任以上の役職加算を20％減額している。</t>
  </si>
  <si>
    <t>　　　3級、4級（主任、主査、係長）　5%⇒4%　　5級（課長、室長、参事、主幹）10%⇒8%</t>
  </si>
  <si>
    <t>　　　5級（次長）12%⇒9.6%　　6級（部長）15%⇒12%</t>
  </si>
  <si>
    <t>※４　羅臼町は、平成17年度より当分の間、役職加算を凍結している。</t>
  </si>
  <si>
    <t>（２）特別職の期末手当の支給状況</t>
  </si>
  <si>
    <t>市町長、副市町長、教育長</t>
  </si>
  <si>
    <t>議長、副議長、議員</t>
  </si>
  <si>
    <t>※２　中標津町では、平成16年12月期から、特別職及び議員の役職加算を20％減額している。(本則１５％）</t>
  </si>
  <si>
    <t>（１）扶養手当</t>
  </si>
  <si>
    <t>　　管内市町の扶養手当の支給状況は、国と同じ基準になっている。</t>
  </si>
  <si>
    <t>扶養親族の要件</t>
  </si>
  <si>
    <t>配偶者</t>
  </si>
  <si>
    <t>子</t>
  </si>
  <si>
    <t>父母等</t>
  </si>
  <si>
    <t>１人（配偶者なし）</t>
  </si>
  <si>
    <t>特定期間（15歳
以上22歳未満）
の加算　　　　　</t>
  </si>
  <si>
    <t>－</t>
  </si>
  <si>
    <t>（２）住居手当</t>
  </si>
  <si>
    <t>借　　　　　　　　家</t>
  </si>
  <si>
    <t>家賃額－11,000円</t>
  </si>
  <si>
    <t>28,000円</t>
  </si>
  <si>
    <t>(家賃額－12,000円)＋4,000円</t>
  </si>
  <si>
    <t xml:space="preserve"> （家賃額－12,000円）×1/2＋15,000円</t>
  </si>
  <si>
    <t>31,000円</t>
  </si>
  <si>
    <t>持　　　　　家</t>
  </si>
  <si>
    <t>新築購入</t>
  </si>
  <si>
    <t>10,000円</t>
  </si>
  <si>
    <t>特例なし</t>
  </si>
  <si>
    <t>5,000円</t>
  </si>
  <si>
    <t>（３）通勤手当</t>
  </si>
  <si>
    <t>①　交通機関利用</t>
  </si>
  <si>
    <t>区　分</t>
  </si>
  <si>
    <t>支　　　　　給　　　　　額</t>
  </si>
  <si>
    <t xml:space="preserve"> 55,000円以下について、運賃等相当額</t>
  </si>
  <si>
    <t xml:space="preserve"> 45,000円以下について、運賃等相当額　</t>
  </si>
  <si>
    <t xml:space="preserve"> 30,000円以下について、運賃等相当額　
 30,000円を超えるときはその額と30,000円との差額の1/2の額(5,000円限度)を30,000円に加算した額</t>
  </si>
  <si>
    <t>②　自動車使用</t>
  </si>
  <si>
    <t>片　　　　　道　　　　　距　　　　　離</t>
  </si>
  <si>
    <t>２～５㎞</t>
  </si>
  <si>
    <t>５～10㎞</t>
  </si>
  <si>
    <t>10～15㎞</t>
  </si>
  <si>
    <t>15～20㎞</t>
  </si>
  <si>
    <t>20～25㎞</t>
  </si>
  <si>
    <t>25～30㎞</t>
  </si>
  <si>
    <t>30～35㎞</t>
  </si>
  <si>
    <t>35～40㎞</t>
  </si>
  <si>
    <t>40～45㎞</t>
  </si>
  <si>
    <t>45～50㎞</t>
  </si>
  <si>
    <t>50～55㎞</t>
  </si>
  <si>
    <t>55～60㎞</t>
  </si>
  <si>
    <t>60㎞～</t>
  </si>
  <si>
    <t>(40㎞～) 25,600</t>
  </si>
  <si>
    <t>(25㎞～) 15,800</t>
  </si>
  <si>
    <t>(40㎞～) 45,000</t>
  </si>
  <si>
    <t>（単位：円／月）</t>
  </si>
  <si>
    <t>世帯主である職員</t>
  </si>
  <si>
    <t>その他の職員</t>
  </si>
  <si>
    <t>備考</t>
  </si>
  <si>
    <t>支給地
域区分</t>
  </si>
  <si>
    <t>扶養親族のある職員</t>
  </si>
  <si>
    <t>その他の世帯主である職員</t>
  </si>
  <si>
    <t>１級地</t>
  </si>
  <si>
    <t>２級地</t>
  </si>
  <si>
    <t>３級地</t>
  </si>
  <si>
    <t>４級地</t>
  </si>
  <si>
    <t xml:space="preserve"> １級地の
 支給額を適用</t>
  </si>
  <si>
    <t>※２　基準日は、毎年11月から翌年3月までの各月の初日</t>
  </si>
  <si>
    <t>勤務時間</t>
  </si>
  <si>
    <t>一週間の
勤務時間</t>
  </si>
  <si>
    <t>年末年始の
休日</t>
  </si>
  <si>
    <t>週休二日制
導入年月日</t>
  </si>
  <si>
    <t>始業時刻</t>
  </si>
  <si>
    <t>終業時刻</t>
  </si>
  <si>
    <t>休憩時間</t>
  </si>
  <si>
    <t>休息時間</t>
  </si>
  <si>
    <t>12:00～12:45</t>
  </si>
  <si>
    <t>38:45</t>
  </si>
  <si>
    <t>12/29～1/3</t>
  </si>
  <si>
    <t>H5. 7. 1</t>
  </si>
  <si>
    <t>12:00～13:00</t>
  </si>
  <si>
    <t>12/31～1/5</t>
  </si>
  <si>
    <t>H5. 6.27</t>
  </si>
  <si>
    <t>H5. 6.20</t>
  </si>
  <si>
    <t>一般行政</t>
    <rPh sb="0" eb="2">
      <t>イッパン</t>
    </rPh>
    <rPh sb="2" eb="4">
      <t>ギョウセイ</t>
    </rPh>
    <phoneticPr fontId="3"/>
  </si>
  <si>
    <t>普通会計</t>
    <rPh sb="0" eb="2">
      <t>フツウ</t>
    </rPh>
    <rPh sb="2" eb="4">
      <t>カイケイ</t>
    </rPh>
    <phoneticPr fontId="3"/>
  </si>
  <si>
    <t>※３  標津町の特定管理職員については、以下を適用。
　　　</t>
  </si>
  <si>
    <t>平成31年</t>
    <rPh sb="0" eb="2">
      <t>ヘイセイ</t>
    </rPh>
    <rPh sb="4" eb="5">
      <t>ネン</t>
    </rPh>
    <phoneticPr fontId="3"/>
  </si>
  <si>
    <t>　総職員数の部門別内訳は次のとおりとなっている。普通会計と公営企業会計を含めた全職員に占める一般</t>
    <phoneticPr fontId="3"/>
  </si>
  <si>
    <t>３　一般行政職の年齢別職員数の状況</t>
    <phoneticPr fontId="3"/>
  </si>
  <si>
    <t>４　一般行政職の級別職員数の状況</t>
    <phoneticPr fontId="3"/>
  </si>
  <si>
    <t>５　ラスパイレス指数の状況</t>
    <phoneticPr fontId="3"/>
  </si>
  <si>
    <t>６　平均給料月額の状況</t>
    <phoneticPr fontId="3"/>
  </si>
  <si>
    <t>８　期末・勤勉手当の支給状況</t>
    <phoneticPr fontId="3"/>
  </si>
  <si>
    <t>９　諸手当の支給状況</t>
    <phoneticPr fontId="3"/>
  </si>
  <si>
    <t>１０　寒冷地手当の支給状況</t>
    <phoneticPr fontId="3"/>
  </si>
  <si>
    <t>１１　勤務時間の状況</t>
    <phoneticPr fontId="3"/>
  </si>
  <si>
    <t xml:space="preserve">　　管内市町の住居手当は、借家においては概ね国に準じた定めとなっているが、持家においては、
</t>
    <phoneticPr fontId="3"/>
  </si>
  <si>
    <t>　　国は平成２１年度に廃止しているものの、管内一部町では現在も支給を継続している。</t>
    <phoneticPr fontId="3"/>
  </si>
  <si>
    <t>　管内各市町職員の一週間の勤務時間は３８時間４５分となっている。
　</t>
    <phoneticPr fontId="3"/>
  </si>
  <si>
    <t>　週休２日制は、管内１市４町とも平成５年度から導入している。</t>
    <phoneticPr fontId="3"/>
  </si>
  <si>
    <t>　 ラスパイレス指数は、国家公務員の行政職の給料月額を１００とした場合における、地方公務員の一般行政職の給与水準を示すものである。
　 職員の構成を学歴別、経験年数別に区分し、地方公共団体の職員構成が国の職員構成と同一と仮定して算出する。
　 算出方法は、地方公共団体の学歴別、経験年数別の平均給料月額に国の職員数を乗じたものの総和を、国家公務員の実俸給額で除して得る加重平均値である。
　 根室振興局管内の状況については、以下のとおりである。</t>
    <phoneticPr fontId="3"/>
  </si>
  <si>
    <t>令和２年</t>
    <rPh sb="0" eb="2">
      <t>レイワ</t>
    </rPh>
    <rPh sb="3" eb="4">
      <t>ネン</t>
    </rPh>
    <phoneticPr fontId="3"/>
  </si>
  <si>
    <t>平成3１年</t>
  </si>
  <si>
    <t>家賃額－16,000円</t>
  </si>
  <si>
    <t>家賃額－16,000円</t>
    <phoneticPr fontId="3"/>
  </si>
  <si>
    <t>家賃 16,001円～27,000円</t>
    <phoneticPr fontId="3"/>
  </si>
  <si>
    <t>家賃 27,001円～60,999円</t>
    <phoneticPr fontId="3"/>
  </si>
  <si>
    <t>家賃 61,000円以上</t>
    <phoneticPr fontId="3"/>
  </si>
  <si>
    <t>28,000円</t>
    <phoneticPr fontId="3"/>
  </si>
  <si>
    <t>家賃額－16,000円（上限28,000円）</t>
    <rPh sb="12" eb="14">
      <t>ジョウゲン</t>
    </rPh>
    <rPh sb="20" eb="21">
      <t>エン</t>
    </rPh>
    <phoneticPr fontId="3"/>
  </si>
  <si>
    <t>(家賃額－27,000円)×1/2＋11,000円</t>
  </si>
  <si>
    <t>※１　月額11,000円を超える家賃を支払う者から対象</t>
    <phoneticPr fontId="3"/>
  </si>
  <si>
    <t>(25㎞～) 15,800</t>
    <phoneticPr fontId="3"/>
  </si>
  <si>
    <t>　定員管理適正化計画等に基づき、全市町において平成２４年までに組織機構のスリム化、職員の適正配置、指定管理者制度や民間委託等の行政改革を実施し、組織の効率化により大幅な職員数の減少を実現している。直近５年間の管内市町職員数は、概ね平行に推移し、一部では増加に転じている。</t>
    <phoneticPr fontId="3"/>
  </si>
  <si>
    <t>総務・企画</t>
    <rPh sb="3" eb="5">
      <t>キカク</t>
    </rPh>
    <phoneticPr fontId="3"/>
  </si>
  <si>
    <t>下水道</t>
    <phoneticPr fontId="3"/>
  </si>
  <si>
    <t>その他</t>
    <phoneticPr fontId="3"/>
  </si>
  <si>
    <t>総
務
・
企画</t>
    <rPh sb="6" eb="8">
      <t>キカク</t>
    </rPh>
    <phoneticPr fontId="3"/>
  </si>
  <si>
    <t>総務・企画</t>
    <rPh sb="3" eb="5">
      <t>キカク</t>
    </rPh>
    <phoneticPr fontId="3"/>
  </si>
  <si>
    <t>※２　(  )書きは構成比</t>
    <phoneticPr fontId="3"/>
  </si>
  <si>
    <t>　　通勤手当は、交通機関を利用する場合はほぼ国と同じだが、自動車使用者については国と支給額が異なる団体が多い。</t>
    <rPh sb="32" eb="33">
      <t>ツカ</t>
    </rPh>
    <phoneticPr fontId="3"/>
  </si>
  <si>
    <t>(家賃額－27,000円)×1/2＋11,000円</t>
    <phoneticPr fontId="3"/>
  </si>
  <si>
    <t>(家賃額－23,000円)×1/2＋12,000円</t>
    <phoneticPr fontId="3"/>
  </si>
  <si>
    <r>
      <rPr>
        <sz val="9"/>
        <color theme="1"/>
        <rFont val="ＭＳ Ｐ明朝"/>
        <family val="1"/>
        <charset val="128"/>
      </rPr>
      <t>4,000</t>
    </r>
    <r>
      <rPr>
        <sz val="5"/>
        <color theme="1"/>
        <rFont val="ＭＳ Ｐ明朝"/>
        <family val="1"/>
        <charset val="128"/>
      </rPr>
      <t>円以内</t>
    </r>
    <phoneticPr fontId="3"/>
  </si>
  <si>
    <r>
      <rPr>
        <sz val="9"/>
        <color theme="1"/>
        <rFont val="ＭＳ Ｐ明朝"/>
        <family val="1"/>
        <charset val="128"/>
      </rPr>
      <t>9,000</t>
    </r>
    <r>
      <rPr>
        <sz val="5"/>
        <color theme="1"/>
        <rFont val="ＭＳ Ｐ明朝"/>
        <family val="1"/>
        <charset val="128"/>
      </rPr>
      <t>円以内</t>
    </r>
  </si>
  <si>
    <r>
      <rPr>
        <sz val="8"/>
        <color theme="1"/>
        <rFont val="ＭＳ Ｐ明朝"/>
        <family val="1"/>
        <charset val="128"/>
      </rPr>
      <t>14,000</t>
    </r>
    <r>
      <rPr>
        <sz val="5"/>
        <color theme="1"/>
        <rFont val="ＭＳ Ｐ明朝"/>
        <family val="1"/>
        <charset val="128"/>
      </rPr>
      <t>円以内</t>
    </r>
  </si>
  <si>
    <r>
      <rPr>
        <sz val="8"/>
        <color theme="1"/>
        <rFont val="ＭＳ Ｐ明朝"/>
        <family val="1"/>
        <charset val="128"/>
      </rPr>
      <t>19,000</t>
    </r>
    <r>
      <rPr>
        <sz val="5"/>
        <color theme="1"/>
        <rFont val="ＭＳ Ｐ明朝"/>
        <family val="1"/>
        <charset val="128"/>
      </rPr>
      <t>円以内</t>
    </r>
  </si>
  <si>
    <r>
      <rPr>
        <sz val="8"/>
        <color theme="1"/>
        <rFont val="ＭＳ Ｐ明朝"/>
        <family val="1"/>
        <charset val="128"/>
      </rPr>
      <t>24,000</t>
    </r>
    <r>
      <rPr>
        <sz val="5"/>
        <color theme="1"/>
        <rFont val="ＭＳ Ｐ明朝"/>
        <family val="1"/>
        <charset val="128"/>
      </rPr>
      <t>円以内</t>
    </r>
  </si>
  <si>
    <r>
      <rPr>
        <sz val="8"/>
        <color theme="1"/>
        <rFont val="ＭＳ Ｐ明朝"/>
        <family val="1"/>
        <charset val="128"/>
      </rPr>
      <t>29,000</t>
    </r>
    <r>
      <rPr>
        <sz val="5"/>
        <color theme="1"/>
        <rFont val="ＭＳ Ｐ明朝"/>
        <family val="1"/>
        <charset val="128"/>
      </rPr>
      <t>円以内</t>
    </r>
  </si>
  <si>
    <r>
      <rPr>
        <sz val="8"/>
        <color theme="1"/>
        <rFont val="ＭＳ Ｐ明朝"/>
        <family val="1"/>
        <charset val="128"/>
      </rPr>
      <t>34,000</t>
    </r>
    <r>
      <rPr>
        <sz val="5"/>
        <color theme="1"/>
        <rFont val="ＭＳ Ｐ明朝"/>
        <family val="1"/>
        <charset val="128"/>
      </rPr>
      <t>円以内</t>
    </r>
  </si>
  <si>
    <r>
      <rPr>
        <sz val="8"/>
        <color theme="1"/>
        <rFont val="ＭＳ Ｐ明朝"/>
        <family val="1"/>
        <charset val="128"/>
      </rPr>
      <t>39,000</t>
    </r>
    <r>
      <rPr>
        <sz val="5"/>
        <color theme="1"/>
        <rFont val="ＭＳ Ｐ明朝"/>
        <family val="1"/>
        <charset val="128"/>
      </rPr>
      <t>円以内</t>
    </r>
  </si>
  <si>
    <t>３１</t>
    <phoneticPr fontId="3"/>
  </si>
  <si>
    <t>令和３年</t>
    <rPh sb="0" eb="2">
      <t>レイワ</t>
    </rPh>
    <rPh sb="3" eb="4">
      <t>ネン</t>
    </rPh>
    <phoneticPr fontId="3"/>
  </si>
  <si>
    <t>平成30年</t>
    <phoneticPr fontId="3"/>
  </si>
  <si>
    <t>令和４年</t>
    <rPh sb="0" eb="2">
      <t>レイワ</t>
    </rPh>
    <rPh sb="3" eb="4">
      <t>ネン</t>
    </rPh>
    <phoneticPr fontId="3"/>
  </si>
  <si>
    <t>区分</t>
    <phoneticPr fontId="3"/>
  </si>
  <si>
    <t>増減数（増減率）
(R４年－H30年)</t>
    <phoneticPr fontId="3"/>
  </si>
  <si>
    <t>※　令和４年地方公共団体定員管理調査による（令和4年4月1日現在の状況）。</t>
    <rPh sb="2" eb="4">
      <t>レイワ</t>
    </rPh>
    <rPh sb="22" eb="24">
      <t>レイワ</t>
    </rPh>
    <phoneticPr fontId="3"/>
  </si>
  <si>
    <t>行政職職員の構成比をみると、規模の大きな病院や町立高校を有する中標津町は３６．１％、病院のほか</t>
    <phoneticPr fontId="3"/>
  </si>
  <si>
    <t>消防吏員も自前で持つ根室市は４１．８％となっている一方、羅臼町では６０．０％を超えている。</t>
    <phoneticPr fontId="3"/>
  </si>
  <si>
    <t>※　令和４年地方公共団体定員管理調査による（令和4年4月1日現在の状況）。</t>
    <rPh sb="2" eb="4">
      <t>レイワ</t>
    </rPh>
    <phoneticPr fontId="3"/>
  </si>
  <si>
    <t>　年齢別職員数の構成比をみると、根室管内計で「４８歳以上５１歳以下」が１４．２％(１０７人) 、「３２歳</t>
    <phoneticPr fontId="3"/>
  </si>
  <si>
    <t>以上３５歳以下」が１２．１％(９１人)と多く、次いで「４４歳以上４７歳以下」が１１．３％(８５人）、「２８歳以上</t>
    <phoneticPr fontId="3"/>
  </si>
  <si>
    <t>３１歳以下」が９．４％(７１人)、「２０歳以上２３歳以下」が９.１％(６９人)、と続いている。</t>
    <phoneticPr fontId="3"/>
  </si>
  <si>
    <t>※１　令和４年給与実態調査による（令和4年4月1日現在の状況）。</t>
    <rPh sb="7" eb="9">
      <t>キュウヨ</t>
    </rPh>
    <rPh sb="9" eb="11">
      <t>ジッタイ</t>
    </rPh>
    <phoneticPr fontId="3"/>
  </si>
  <si>
    <t>　一般行政職の給料表の級別の職員数は次のとおりである。
　級別職員数の構成比をみると、特に人数が多い級は、根室市では４級（主査、指導主任職）で３３．８％、別海町では４級（主査、指導主任職）が２１．１％、中標津町では１級（主事職）が２６．１％、標津町では４級（主査、指導主任職）で２３．３％、羅臼町では４級（主査、指導主任職）が３１．８％となっている。</t>
    <rPh sb="85" eb="87">
      <t>シュサ</t>
    </rPh>
    <rPh sb="88" eb="90">
      <t>シドウ</t>
    </rPh>
    <rPh sb="90" eb="92">
      <t>シュニン</t>
    </rPh>
    <rPh sb="92" eb="93">
      <t>ショク</t>
    </rPh>
    <phoneticPr fontId="3"/>
  </si>
  <si>
    <t>※１　令和４年地方公務員給与実態調査による（令和4年4月1日現在の状況）</t>
    <rPh sb="3" eb="5">
      <t>レイワ</t>
    </rPh>
    <rPh sb="22" eb="24">
      <t>レイワ</t>
    </rPh>
    <phoneticPr fontId="3"/>
  </si>
  <si>
    <t>※２　合計・構成比においては、同調査で参考値として報告されている60歳以上の再任用職員を除いている。</t>
    <phoneticPr fontId="3"/>
  </si>
  <si>
    <t>※２　前述の「１　職員数の推移」等とは、参照元の調査が異なるため、職員数が異なる場合がある。</t>
    <phoneticPr fontId="3"/>
  </si>
  <si>
    <t>※１　令和４年地方公務員給与実態調査による令和4年4月1日現在の状況</t>
    <phoneticPr fontId="3"/>
  </si>
  <si>
    <t>※　令和４年地方公務員給与実態調査による令和4年4月1日現在の状況</t>
    <rPh sb="2" eb="4">
      <t>レイワ</t>
    </rPh>
    <phoneticPr fontId="3"/>
  </si>
  <si>
    <t>※１　令和４年地方公務員給与実態調査による令和３年の支給状況</t>
    <rPh sb="3" eb="5">
      <t>レイワ</t>
    </rPh>
    <rPh sb="6" eb="7">
      <t>ネン</t>
    </rPh>
    <rPh sb="26" eb="28">
      <t>シキュウ</t>
    </rPh>
    <phoneticPr fontId="3"/>
  </si>
  <si>
    <t>※１　令和４年地方公務員給与実態調査による令和４年４月１日現在の状況</t>
    <rPh sb="3" eb="5">
      <t>レイワ</t>
    </rPh>
    <phoneticPr fontId="3"/>
  </si>
  <si>
    <t>※　令和４年地方公務員給与実態調査による令和4年4月1日現在の状況</t>
    <phoneticPr fontId="3"/>
  </si>
  <si>
    <t>※2　月額23,000円を超え55,000円未満の家賃を支払う者が対象</t>
    <rPh sb="13" eb="14">
      <t>コ</t>
    </rPh>
    <rPh sb="22" eb="24">
      <t>ミマン</t>
    </rPh>
    <phoneticPr fontId="3"/>
  </si>
  <si>
    <t>※３　月額55,000円以上の家賃を支払う者から対象</t>
    <rPh sb="12" eb="14">
      <t>イジョウ</t>
    </rPh>
    <rPh sb="15" eb="17">
      <t>ヤチン</t>
    </rPh>
    <phoneticPr fontId="3"/>
  </si>
  <si>
    <t>※　令和４年地方公務員給与実態調査による令和4年4月1日現在の状況</t>
    <rPh sb="2" eb="4">
      <t>レイワ</t>
    </rPh>
    <rPh sb="25" eb="26">
      <t>ガツ</t>
    </rPh>
    <phoneticPr fontId="3"/>
  </si>
  <si>
    <t>45,000円以下について、運賃等相当額
 45,000円を超える場合はその額と45,000円の差額の1/2を45,000円に加算した額</t>
    <rPh sb="6" eb="7">
      <t>エン</t>
    </rPh>
    <rPh sb="7" eb="9">
      <t>イカ</t>
    </rPh>
    <rPh sb="14" eb="16">
      <t>ウンチン</t>
    </rPh>
    <rPh sb="16" eb="17">
      <t>トウ</t>
    </rPh>
    <rPh sb="17" eb="20">
      <t>ソウトウガク</t>
    </rPh>
    <rPh sb="33" eb="35">
      <t>バアイ</t>
    </rPh>
    <phoneticPr fontId="3"/>
  </si>
  <si>
    <t>※１　令和４年地方公務員給与実態調査による令和4年4月1日現在の状況</t>
    <rPh sb="3" eb="5">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</si>
</sst>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 &quot;#,##0"/>
    <numFmt numFmtId="177" formatCode="\(#,##0.0\);\(&quot;△&quot;#,##0.0\);\(0.0\)"/>
    <numFmt numFmtId="178" formatCode="#,##0;&quot;▲ &quot;#,##0"/>
    <numFmt numFmtId="179" formatCode="#,##0.0;&quot;▲ &quot;#,##0.0"/>
    <numFmt numFmtId="180" formatCode="\(#,##0.0\);\(&quot;▲&quot;#,##0.0\);\(0.0\)"/>
    <numFmt numFmtId="181" formatCode="#,##0.0;&quot;△ &quot;#,##0.0"/>
    <numFmt numFmtId="182" formatCode="#,##0.0"/>
    <numFmt numFmtId="183" formatCode="#,##0.000"/>
    <numFmt numFmtId="184" formatCode="#,##0.000_);\(#,##0.000\)"/>
    <numFmt numFmtId="185" formatCode="0_);[Red]\(0\)"/>
    <numFmt numFmtId="186" formatCode="#,##0.00;&quot;▲ &quot;#,##0.00"/>
  </numFmts>
  <fonts count="38">
    <font>
      <sz val="11"/>
      <color theme="1"/>
      <name val="ＭＳ Ｐゴシック"/>
      <family val="2"/>
      <scheme val="minor"/>
    </font>
    <font>
      <sz val="11"/>
      <name val="ＭＳ Ｐゴシック"/>
      <family val="3"/>
      <charset val="128"/>
    </font>
    <font>
      <sz val="11"/>
      <name val="ＭＳ Ｐ明朝"/>
      <family val="1"/>
      <charset val="128"/>
    </font>
    <font>
      <sz val="6"/>
      <name val="ＭＳ Ｐゴシック"/>
      <family val="3"/>
      <charset val="128"/>
      <scheme val="minor"/>
    </font>
    <font>
      <sz val="28"/>
      <color indexed="9"/>
      <name val="ＭＳ Ｐ明朝"/>
      <family val="1"/>
      <charset val="128"/>
    </font>
    <font>
      <sz val="16"/>
      <color indexed="8"/>
      <name val="ＭＳ Ｐ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name val="ＭＳ Ｐ明朝"/>
      <family val="1"/>
      <charset val="128"/>
    </font>
    <font>
      <sz val="11"/>
      <color indexed="8"/>
      <name val="ＭＳ Ｐゴシック"/>
      <family val="3"/>
      <charset val="128"/>
    </font>
    <font>
      <sz val="10"/>
      <name val="ＭＳ Ｐ明朝"/>
      <family val="1"/>
      <charset val="128"/>
    </font>
    <font>
      <sz val="12"/>
      <name val="ＭＳ 明朝"/>
      <family val="1"/>
      <charset val="128"/>
    </font>
    <font>
      <sz val="12"/>
      <color indexed="8"/>
      <name val="ＭＳ Ｐ明朝"/>
      <family val="1"/>
      <charset val="128"/>
    </font>
    <font>
      <b/>
      <sz val="12"/>
      <name val="ＭＳ Ｐ明朝"/>
      <family val="1"/>
      <charset val="128"/>
    </font>
    <font>
      <sz val="10.5"/>
      <name val="ＭＳ Ｐ明朝"/>
      <family val="1"/>
      <charset val="128"/>
    </font>
    <font>
      <sz val="9.5"/>
      <name val="ＭＳ Ｐ明朝"/>
      <family val="1"/>
      <charset val="128"/>
    </font>
    <font>
      <sz val="12"/>
      <name val="ＭＳ Ｐ明朝"/>
      <family val="1"/>
      <charset val="128"/>
    </font>
    <font>
      <sz val="8"/>
      <name val="ＭＳ Ｐ明朝"/>
      <family val="1"/>
      <charset val="128"/>
    </font>
    <font>
      <b/>
      <sz val="14"/>
      <name val="ＭＳ Ｐ明朝"/>
      <family val="1"/>
      <charset val="128"/>
    </font>
    <font>
      <sz val="16"/>
      <name val="ＭＳ Ｐ明朝"/>
      <family val="1"/>
      <charset val="128"/>
    </font>
    <font>
      <sz val="14"/>
      <name val="ＭＳ Ｐ明朝"/>
      <family val="1"/>
      <charset val="128"/>
    </font>
    <font>
      <sz val="10"/>
      <color theme="1"/>
      <name val="ＭＳ Ｐ明朝"/>
      <family val="1"/>
      <charset val="128"/>
    </font>
    <font>
      <sz val="11"/>
      <color theme="1"/>
      <name val="ＭＳ Ｐ明朝"/>
      <family val="1"/>
      <charset val="128"/>
    </font>
    <font>
      <sz val="16"/>
      <color theme="1"/>
      <name val="ＭＳ Ｐ明朝"/>
      <family val="1"/>
      <charset val="128"/>
    </font>
    <font>
      <sz val="9"/>
      <color theme="1"/>
      <name val="ＭＳ Ｐ明朝"/>
      <family val="1"/>
      <charset val="128"/>
    </font>
    <font>
      <sz val="8"/>
      <color theme="1"/>
      <name val="ＭＳ Ｐ明朝"/>
      <family val="1"/>
      <charset val="128"/>
    </font>
    <font>
      <b/>
      <sz val="14"/>
      <color theme="1"/>
      <name val="ＭＳ Ｐ明朝"/>
      <family val="1"/>
      <charset val="128"/>
    </font>
    <font>
      <sz val="7"/>
      <color theme="1"/>
      <name val="ＭＳ Ｐ明朝"/>
      <family val="1"/>
      <charset val="128"/>
    </font>
    <font>
      <sz val="10.5"/>
      <color theme="1"/>
      <name val="ＭＳ Ｐ明朝"/>
      <family val="1"/>
      <charset val="128"/>
    </font>
    <font>
      <sz val="11"/>
      <color theme="1"/>
      <name val="ＭＳ Ｐゴシック"/>
      <family val="3"/>
      <charset val="128"/>
    </font>
    <font>
      <sz val="12"/>
      <color theme="1"/>
      <name val="ＭＳ Ｐ明朝"/>
      <family val="1"/>
      <charset val="128"/>
    </font>
    <font>
      <b/>
      <sz val="12"/>
      <color theme="1"/>
      <name val="ＭＳ Ｐ明朝"/>
      <family val="1"/>
      <charset val="128"/>
    </font>
    <font>
      <sz val="6"/>
      <color theme="1"/>
      <name val="ＭＳ Ｐゴシック"/>
      <family val="3"/>
      <charset val="128"/>
    </font>
    <font>
      <sz val="9.5"/>
      <color theme="1"/>
      <name val="ＭＳ Ｐ明朝"/>
      <family val="1"/>
      <charset val="128"/>
    </font>
    <font>
      <sz val="5"/>
      <color theme="1"/>
      <name val="ＭＳ Ｐ明朝"/>
      <family val="1"/>
      <charset val="128"/>
    </font>
    <font>
      <sz val="7"/>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0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double">
        <color indexed="64"/>
      </left>
      <right style="hair">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diagonal/>
    </border>
    <border>
      <left/>
      <right style="medium">
        <color indexed="64"/>
      </right>
      <top/>
      <bottom/>
      <diagonal/>
    </border>
    <border>
      <left/>
      <right style="thin">
        <color indexed="64"/>
      </right>
      <top/>
      <bottom/>
      <diagonal/>
    </border>
    <border>
      <left/>
      <right style="hair">
        <color indexed="64"/>
      </right>
      <top/>
      <bottom/>
      <diagonal/>
    </border>
    <border>
      <left style="double">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right style="hair">
        <color indexed="64"/>
      </right>
      <top style="thin">
        <color indexed="64"/>
      </top>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diagonal/>
    </border>
    <border>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hair">
        <color indexed="64"/>
      </left>
      <right style="double">
        <color indexed="64"/>
      </right>
      <top style="double">
        <color indexed="64"/>
      </top>
      <bottom style="medium">
        <color indexed="64"/>
      </bottom>
      <diagonal/>
    </border>
    <border>
      <left style="double">
        <color indexed="64"/>
      </left>
      <right style="hair">
        <color indexed="64"/>
      </right>
      <top style="double">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double">
        <color indexed="64"/>
      </right>
      <top/>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double">
        <color indexed="64"/>
      </right>
      <top/>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right style="dotted">
        <color indexed="64"/>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style="medium">
        <color indexed="64"/>
      </top>
      <bottom/>
      <diagonal/>
    </border>
    <border>
      <left style="thin">
        <color indexed="8"/>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thin">
        <color indexed="64"/>
      </left>
      <right style="medium">
        <color indexed="64"/>
      </right>
      <top style="thin">
        <color indexed="64"/>
      </top>
      <bottom/>
      <diagonal/>
    </border>
    <border>
      <left style="thin">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8"/>
      </top>
      <bottom style="thin">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medium">
        <color indexed="64"/>
      </right>
      <top style="dotted">
        <color indexed="8"/>
      </top>
      <bottom style="thin">
        <color indexed="8"/>
      </bottom>
      <diagonal/>
    </border>
    <border>
      <left style="medium">
        <color indexed="64"/>
      </left>
      <right style="thin">
        <color indexed="8"/>
      </right>
      <top style="thin">
        <color indexed="8"/>
      </top>
      <bottom/>
      <diagonal/>
    </border>
    <border>
      <left/>
      <right style="thin">
        <color indexed="8"/>
      </right>
      <top style="dotted">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medium">
        <color indexed="64"/>
      </bottom>
      <diagonal/>
    </border>
    <border>
      <left style="thin">
        <color indexed="8"/>
      </left>
      <right/>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8"/>
      </right>
      <top style="thin">
        <color indexed="8"/>
      </top>
      <bottom style="thin">
        <color indexed="64"/>
      </bottom>
      <diagonal/>
    </border>
    <border>
      <left style="dotted">
        <color indexed="64"/>
      </left>
      <right/>
      <top style="medium">
        <color indexed="64"/>
      </top>
      <bottom/>
      <diagonal/>
    </border>
    <border>
      <left style="thin">
        <color indexed="64"/>
      </left>
      <right style="medium">
        <color indexed="64"/>
      </right>
      <top style="thin">
        <color indexed="8"/>
      </top>
      <bottom style="medium">
        <color indexed="64"/>
      </bottom>
      <diagonal/>
    </border>
    <border>
      <left style="thin">
        <color indexed="64"/>
      </left>
      <right/>
      <top style="double">
        <color indexed="64"/>
      </top>
      <bottom style="medium">
        <color indexed="64"/>
      </bottom>
      <diagonal/>
    </border>
    <border>
      <left/>
      <right/>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hair">
        <color indexed="64"/>
      </left>
      <right style="double">
        <color indexed="64"/>
      </right>
      <top style="medium">
        <color indexed="64"/>
      </top>
      <bottom style="medium">
        <color indexed="64"/>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s>
  <cellStyleXfs count="9">
    <xf numFmtId="0" fontId="0"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996">
    <xf numFmtId="0" fontId="0" fillId="0" borderId="0" xfId="0"/>
    <xf numFmtId="0" fontId="2" fillId="0" borderId="0" xfId="1" applyFont="1">
      <alignment vertical="center"/>
    </xf>
    <xf numFmtId="0" fontId="4" fillId="2" borderId="1" xfId="1" applyFont="1" applyFill="1" applyBorder="1" applyAlignment="1">
      <alignment horizontal="centerContinuous" vertical="center"/>
    </xf>
    <xf numFmtId="0" fontId="4" fillId="2" borderId="2" xfId="1" applyFont="1" applyFill="1" applyBorder="1" applyAlignment="1">
      <alignment horizontal="centerContinuous" vertical="center"/>
    </xf>
    <xf numFmtId="0" fontId="4" fillId="2" borderId="3" xfId="1" applyFont="1" applyFill="1" applyBorder="1" applyAlignment="1">
      <alignment horizontal="centerContinuous" vertical="center"/>
    </xf>
    <xf numFmtId="0" fontId="6" fillId="0" borderId="0" xfId="2" applyFont="1" applyFill="1" applyAlignment="1">
      <alignment vertical="center"/>
    </xf>
    <xf numFmtId="0" fontId="6" fillId="0" borderId="0" xfId="2" applyFont="1" applyFill="1"/>
    <xf numFmtId="0" fontId="6" fillId="0" borderId="0" xfId="2" applyFont="1" applyFill="1" applyAlignment="1">
      <alignment horizontal="left" vertical="center"/>
    </xf>
    <xf numFmtId="0" fontId="2" fillId="0" borderId="0" xfId="2" applyFont="1" applyFill="1" applyAlignment="1">
      <alignment horizontal="left" vertical="center"/>
    </xf>
    <xf numFmtId="0" fontId="6" fillId="0" borderId="40" xfId="2" applyFont="1" applyFill="1" applyBorder="1" applyAlignment="1">
      <alignment horizontal="center" vertical="center"/>
    </xf>
    <xf numFmtId="3" fontId="6" fillId="0" borderId="40" xfId="2" applyNumberFormat="1" applyFont="1" applyFill="1" applyBorder="1" applyAlignment="1">
      <alignment vertical="center"/>
    </xf>
    <xf numFmtId="0" fontId="6" fillId="0" borderId="0" xfId="2" applyFont="1" applyFill="1" applyBorder="1" applyAlignment="1">
      <alignment horizontal="left" vertical="center"/>
    </xf>
    <xf numFmtId="0" fontId="6" fillId="0" borderId="41" xfId="2" applyFont="1" applyFill="1" applyBorder="1" applyAlignment="1">
      <alignment horizontal="left" vertical="center"/>
    </xf>
    <xf numFmtId="0" fontId="8" fillId="0" borderId="0" xfId="2" applyFont="1" applyFill="1"/>
    <xf numFmtId="0" fontId="6" fillId="0" borderId="2" xfId="2" applyFont="1" applyFill="1" applyBorder="1" applyAlignment="1">
      <alignment horizontal="right" vertical="center"/>
    </xf>
    <xf numFmtId="0" fontId="7" fillId="0" borderId="2" xfId="2" applyFont="1" applyFill="1" applyBorder="1" applyAlignment="1">
      <alignment horizontal="right" vertical="center"/>
    </xf>
    <xf numFmtId="0" fontId="6" fillId="0" borderId="2" xfId="2" applyFont="1" applyFill="1" applyBorder="1"/>
    <xf numFmtId="0" fontId="6" fillId="0" borderId="0" xfId="2" applyFont="1" applyFill="1" applyBorder="1"/>
    <xf numFmtId="0" fontId="7" fillId="0" borderId="0" xfId="2" applyFont="1" applyFill="1" applyAlignment="1">
      <alignment vertical="center"/>
    </xf>
    <xf numFmtId="0" fontId="8" fillId="0" borderId="11" xfId="2" applyFont="1" applyFill="1" applyBorder="1" applyAlignment="1">
      <alignment horizontal="center" vertical="center" wrapText="1"/>
    </xf>
    <xf numFmtId="0" fontId="6" fillId="0" borderId="4" xfId="2" applyFont="1" applyFill="1" applyBorder="1"/>
    <xf numFmtId="0" fontId="8" fillId="0" borderId="76" xfId="2" applyFont="1" applyFill="1" applyBorder="1"/>
    <xf numFmtId="0" fontId="8" fillId="0" borderId="0" xfId="2" applyFont="1" applyFill="1" applyBorder="1"/>
    <xf numFmtId="0" fontId="9" fillId="0" borderId="0" xfId="2" applyFont="1" applyFill="1" applyAlignment="1">
      <alignment vertical="center"/>
    </xf>
    <xf numFmtId="0" fontId="8" fillId="0" borderId="0" xfId="2" applyFont="1" applyFill="1" applyAlignment="1">
      <alignment vertical="center"/>
    </xf>
    <xf numFmtId="0" fontId="11" fillId="0" borderId="0" xfId="2" applyFont="1" applyFill="1"/>
    <xf numFmtId="0" fontId="6" fillId="0" borderId="0" xfId="2" applyFont="1" applyFill="1" applyAlignment="1">
      <alignment horizontal="right"/>
    </xf>
    <xf numFmtId="0" fontId="6" fillId="0" borderId="72" xfId="2" applyFont="1" applyFill="1" applyBorder="1" applyAlignment="1">
      <alignment horizontal="left" vertical="center"/>
    </xf>
    <xf numFmtId="0" fontId="6" fillId="0" borderId="70" xfId="2" applyFont="1" applyFill="1" applyBorder="1"/>
    <xf numFmtId="0" fontId="8" fillId="0" borderId="9"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0" xfId="2" applyFont="1" applyFill="1"/>
    <xf numFmtId="0" fontId="9" fillId="0" borderId="2" xfId="2" applyFont="1" applyFill="1" applyBorder="1" applyAlignment="1">
      <alignment vertical="center"/>
    </xf>
    <xf numFmtId="0" fontId="7" fillId="0" borderId="0" xfId="2" applyFont="1" applyFill="1" applyBorder="1" applyAlignment="1"/>
    <xf numFmtId="180" fontId="7" fillId="0" borderId="0" xfId="3" quotePrefix="1" applyNumberFormat="1" applyFont="1" applyFill="1" applyBorder="1" applyAlignment="1" applyProtection="1">
      <alignment horizontal="centerContinuous"/>
    </xf>
    <xf numFmtId="180" fontId="7" fillId="0" borderId="0" xfId="3" applyNumberFormat="1" applyFont="1" applyFill="1" applyBorder="1" applyAlignment="1" applyProtection="1">
      <alignment horizontal="centerContinuous"/>
    </xf>
    <xf numFmtId="0" fontId="7" fillId="0" borderId="0" xfId="2" applyFont="1" applyFill="1" applyBorder="1" applyAlignment="1">
      <alignment vertical="center"/>
    </xf>
    <xf numFmtId="180" fontId="7" fillId="0" borderId="0" xfId="3" applyNumberFormat="1" applyFont="1" applyFill="1" applyBorder="1" applyAlignment="1" applyProtection="1">
      <alignment vertical="center"/>
    </xf>
    <xf numFmtId="0" fontId="7" fillId="0" borderId="40" xfId="2" applyFont="1" applyFill="1" applyBorder="1" applyAlignment="1">
      <alignment horizontal="right" vertical="center" wrapText="1"/>
    </xf>
    <xf numFmtId="0" fontId="7" fillId="0" borderId="40" xfId="2" applyFont="1" applyFill="1" applyBorder="1" applyAlignment="1">
      <alignment horizontal="center" vertical="center"/>
    </xf>
    <xf numFmtId="0" fontId="7" fillId="0" borderId="40" xfId="2" applyFont="1" applyFill="1" applyBorder="1"/>
    <xf numFmtId="181" fontId="7" fillId="0" borderId="52" xfId="2" applyNumberFormat="1" applyFont="1" applyFill="1" applyBorder="1" applyAlignment="1">
      <alignment horizontal="right" vertical="center"/>
    </xf>
    <xf numFmtId="181" fontId="7" fillId="0" borderId="40" xfId="2" applyNumberFormat="1" applyFont="1" applyFill="1" applyBorder="1" applyAlignment="1">
      <alignment horizontal="right" vertical="center"/>
    </xf>
    <xf numFmtId="176" fontId="7" fillId="0" borderId="52" xfId="2" applyNumberFormat="1" applyFont="1" applyFill="1" applyBorder="1" applyAlignment="1">
      <alignment horizontal="right" vertical="center"/>
    </xf>
    <xf numFmtId="176" fontId="7" fillId="0" borderId="40" xfId="2" applyNumberFormat="1" applyFont="1" applyFill="1" applyBorder="1" applyAlignment="1">
      <alignment horizontal="right" vertical="center"/>
    </xf>
    <xf numFmtId="0" fontId="10" fillId="0" borderId="0" xfId="2" applyFont="1" applyFill="1" applyAlignment="1"/>
    <xf numFmtId="0" fontId="6" fillId="0" borderId="0" xfId="2" applyFont="1" applyFill="1" applyAlignment="1"/>
    <xf numFmtId="0" fontId="8" fillId="0" borderId="0" xfId="2" applyFont="1" applyFill="1" applyAlignment="1"/>
    <xf numFmtId="0" fontId="2" fillId="0" borderId="0" xfId="2" applyFont="1" applyFill="1"/>
    <xf numFmtId="0" fontId="2" fillId="0" borderId="0" xfId="2" applyFont="1" applyFill="1" applyAlignment="1">
      <alignment horizontal="right"/>
    </xf>
    <xf numFmtId="0" fontId="6" fillId="0" borderId="40" xfId="2" applyFont="1" applyFill="1" applyBorder="1"/>
    <xf numFmtId="0" fontId="6" fillId="0" borderId="40" xfId="2" applyFont="1" applyFill="1" applyBorder="1" applyAlignment="1">
      <alignment vertical="center"/>
    </xf>
    <xf numFmtId="182" fontId="6" fillId="0" borderId="40" xfId="2" applyNumberFormat="1" applyFont="1" applyFill="1" applyBorder="1" applyAlignment="1">
      <alignment horizontal="right" vertical="center"/>
    </xf>
    <xf numFmtId="0" fontId="6" fillId="0" borderId="0" xfId="2" applyFont="1" applyFill="1" applyAlignment="1">
      <alignment horizontal="left" vertical="top" wrapText="1"/>
    </xf>
    <xf numFmtId="0" fontId="6" fillId="0" borderId="0" xfId="2" applyFont="1" applyFill="1" applyAlignment="1">
      <alignment horizontal="left" vertical="center" wrapText="1"/>
    </xf>
    <xf numFmtId="0" fontId="7" fillId="0" borderId="14" xfId="2" applyFont="1" applyFill="1" applyBorder="1" applyAlignment="1">
      <alignment horizontal="right" vertical="center"/>
    </xf>
    <xf numFmtId="0" fontId="7" fillId="0" borderId="126" xfId="2" applyFont="1" applyFill="1" applyBorder="1" applyAlignment="1">
      <alignment horizontal="left" vertical="center"/>
    </xf>
    <xf numFmtId="0" fontId="7" fillId="0" borderId="139" xfId="2" applyFont="1" applyFill="1" applyBorder="1" applyAlignment="1">
      <alignment horizontal="center" vertical="center"/>
    </xf>
    <xf numFmtId="181" fontId="6" fillId="0" borderId="52" xfId="2" applyNumberFormat="1" applyFont="1" applyFill="1" applyBorder="1" applyAlignment="1">
      <alignment horizontal="right" vertical="center"/>
    </xf>
    <xf numFmtId="0" fontId="7" fillId="0" borderId="140" xfId="2" applyFont="1" applyFill="1" applyBorder="1" applyAlignment="1">
      <alignment horizontal="center" vertical="center"/>
    </xf>
    <xf numFmtId="181" fontId="6" fillId="0" borderId="36" xfId="2" applyNumberFormat="1" applyFont="1" applyFill="1" applyBorder="1" applyAlignment="1">
      <alignment horizontal="right" vertical="center"/>
    </xf>
    <xf numFmtId="0" fontId="7" fillId="0" borderId="23" xfId="2" applyFont="1" applyFill="1" applyBorder="1" applyAlignment="1">
      <alignment horizontal="center" vertical="center"/>
    </xf>
    <xf numFmtId="181" fontId="6" fillId="0" borderId="141" xfId="2" applyNumberFormat="1" applyFont="1" applyFill="1" applyBorder="1" applyAlignment="1">
      <alignment horizontal="right" vertical="center"/>
    </xf>
    <xf numFmtId="0" fontId="10" fillId="0" borderId="0" xfId="2" applyFont="1" applyFill="1" applyBorder="1" applyAlignment="1">
      <alignment horizontal="left"/>
    </xf>
    <xf numFmtId="0" fontId="8" fillId="0" borderId="0" xfId="2" applyFont="1" applyFill="1" applyAlignment="1">
      <alignment horizontal="left"/>
    </xf>
    <xf numFmtId="181" fontId="6" fillId="0" borderId="143" xfId="2" applyNumberFormat="1" applyFont="1" applyFill="1" applyBorder="1" applyAlignment="1">
      <alignment horizontal="right" vertical="center"/>
    </xf>
    <xf numFmtId="0" fontId="6" fillId="0" borderId="0" xfId="4" applyFont="1" applyFill="1" applyAlignment="1">
      <alignment vertical="center"/>
    </xf>
    <xf numFmtId="0" fontId="6" fillId="0" borderId="0" xfId="4" applyFont="1" applyFill="1"/>
    <xf numFmtId="0" fontId="7" fillId="0" borderId="0" xfId="4" applyFont="1" applyFill="1" applyAlignment="1">
      <alignment vertical="center"/>
    </xf>
    <xf numFmtId="0" fontId="8" fillId="0" borderId="0" xfId="4" applyFont="1" applyFill="1" applyAlignment="1">
      <alignment vertical="center"/>
    </xf>
    <xf numFmtId="0" fontId="7" fillId="0" borderId="0" xfId="4" applyFont="1" applyFill="1" applyBorder="1" applyAlignment="1">
      <alignment vertical="center"/>
    </xf>
    <xf numFmtId="0" fontId="7" fillId="0" borderId="0" xfId="4" applyFont="1" applyFill="1"/>
    <xf numFmtId="0" fontId="8" fillId="0" borderId="0" xfId="4" applyFont="1" applyFill="1" applyBorder="1" applyAlignment="1">
      <alignment vertical="center"/>
    </xf>
    <xf numFmtId="0" fontId="14" fillId="0" borderId="0" xfId="6" applyFont="1" applyFill="1">
      <alignment vertical="center"/>
    </xf>
    <xf numFmtId="0" fontId="15" fillId="0" borderId="0" xfId="6" applyFont="1" applyFill="1">
      <alignment vertical="center"/>
    </xf>
    <xf numFmtId="0" fontId="8" fillId="0" borderId="0" xfId="6" applyFont="1" applyFill="1">
      <alignment vertical="center"/>
    </xf>
    <xf numFmtId="0" fontId="8" fillId="0" borderId="0" xfId="6" applyFont="1" applyFill="1" applyAlignment="1">
      <alignment vertical="top" wrapText="1"/>
    </xf>
    <xf numFmtId="0" fontId="14" fillId="0" borderId="0" xfId="6" applyFont="1" applyFill="1" applyAlignment="1">
      <alignment vertical="center" wrapText="1"/>
    </xf>
    <xf numFmtId="0" fontId="6" fillId="0" borderId="0" xfId="4" applyFont="1" applyFill="1" applyBorder="1" applyAlignment="1">
      <alignment vertical="center"/>
    </xf>
    <xf numFmtId="0" fontId="10" fillId="0" borderId="0" xfId="4" applyFont="1" applyFill="1" applyBorder="1" applyAlignment="1">
      <alignment vertical="center"/>
    </xf>
    <xf numFmtId="0" fontId="2" fillId="0" borderId="0" xfId="4" applyFont="1" applyFill="1" applyBorder="1" applyAlignment="1">
      <alignment vertical="center"/>
    </xf>
    <xf numFmtId="0" fontId="15" fillId="0" borderId="0" xfId="4" applyFont="1" applyFill="1" applyBorder="1" applyAlignment="1">
      <alignment vertical="center"/>
    </xf>
    <xf numFmtId="0" fontId="7" fillId="0" borderId="0" xfId="4" applyFont="1" applyFill="1" applyBorder="1"/>
    <xf numFmtId="0" fontId="6" fillId="0" borderId="0" xfId="4" applyFont="1" applyFill="1" applyBorder="1"/>
    <xf numFmtId="0" fontId="15" fillId="0" borderId="0" xfId="4" applyFont="1" applyFill="1" applyAlignment="1">
      <alignment vertical="center"/>
    </xf>
    <xf numFmtId="0" fontId="2" fillId="0" borderId="0" xfId="4" applyFont="1" applyFill="1" applyAlignment="1">
      <alignment vertical="center"/>
    </xf>
    <xf numFmtId="0" fontId="16" fillId="0" borderId="0" xfId="4" applyFont="1" applyFill="1" applyAlignment="1">
      <alignment vertical="center"/>
    </xf>
    <xf numFmtId="0" fontId="2" fillId="0" borderId="0" xfId="4" applyFont="1" applyFill="1" applyBorder="1" applyAlignment="1"/>
    <xf numFmtId="185" fontId="12" fillId="0" borderId="0" xfId="7"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0" fontId="12" fillId="0" borderId="0" xfId="7" applyFont="1" applyFill="1" applyBorder="1" applyAlignment="1">
      <alignment vertical="center"/>
    </xf>
    <xf numFmtId="3" fontId="12" fillId="0" borderId="0" xfId="7" applyNumberFormat="1" applyFont="1" applyFill="1" applyBorder="1" applyAlignment="1">
      <alignment vertical="center"/>
    </xf>
    <xf numFmtId="0" fontId="12" fillId="0" borderId="0" xfId="7" applyFont="1" applyFill="1" applyBorder="1" applyAlignment="1">
      <alignment horizontal="center" vertical="center"/>
    </xf>
    <xf numFmtId="185" fontId="12" fillId="0" borderId="42" xfId="7" applyNumberFormat="1" applyFont="1" applyFill="1" applyBorder="1" applyAlignment="1">
      <alignment horizontal="centerContinuous" vertical="center"/>
    </xf>
    <xf numFmtId="185" fontId="12" fillId="0" borderId="17" xfId="7" applyNumberFormat="1" applyFont="1" applyFill="1" applyBorder="1" applyAlignment="1">
      <alignment horizontal="centerContinuous" vertical="center"/>
    </xf>
    <xf numFmtId="3" fontId="12" fillId="4" borderId="101" xfId="7" applyNumberFormat="1" applyFont="1" applyFill="1" applyBorder="1" applyAlignment="1">
      <alignment vertical="center"/>
    </xf>
    <xf numFmtId="3" fontId="12" fillId="0" borderId="57" xfId="7" applyNumberFormat="1" applyFont="1" applyFill="1" applyBorder="1" applyAlignment="1">
      <alignment vertical="center"/>
    </xf>
    <xf numFmtId="3" fontId="12" fillId="0" borderId="40" xfId="7" applyNumberFormat="1" applyFont="1" applyFill="1" applyBorder="1" applyAlignment="1">
      <alignment vertical="center"/>
    </xf>
    <xf numFmtId="0" fontId="12" fillId="0" borderId="0" xfId="4" applyFont="1" applyFill="1" applyBorder="1" applyAlignment="1">
      <alignment horizontal="right" vertical="center"/>
    </xf>
    <xf numFmtId="0" fontId="12" fillId="0" borderId="0" xfId="7" applyFont="1" applyFill="1" applyBorder="1" applyAlignment="1">
      <alignment horizontal="right" vertical="center"/>
    </xf>
    <xf numFmtId="0" fontId="12" fillId="0" borderId="0" xfId="4" applyFont="1" applyFill="1" applyBorder="1" applyAlignment="1">
      <alignment vertical="center"/>
    </xf>
    <xf numFmtId="0" fontId="10" fillId="0" borderId="0" xfId="4" applyFont="1" applyFill="1" applyBorder="1" applyAlignment="1"/>
    <xf numFmtId="3" fontId="12" fillId="0" borderId="0" xfId="7" applyNumberFormat="1" applyFont="1" applyFill="1" applyBorder="1" applyAlignment="1">
      <alignment horizontal="right" vertical="center"/>
    </xf>
    <xf numFmtId="3" fontId="10" fillId="0" borderId="0" xfId="7" applyNumberFormat="1" applyFont="1" applyFill="1" applyBorder="1" applyAlignment="1">
      <alignment vertical="center"/>
    </xf>
    <xf numFmtId="0" fontId="12" fillId="0" borderId="0" xfId="4" applyFont="1" applyFill="1" applyBorder="1" applyAlignment="1"/>
    <xf numFmtId="3" fontId="17" fillId="0" borderId="0" xfId="7" applyNumberFormat="1" applyFont="1" applyFill="1" applyBorder="1" applyAlignment="1">
      <alignment vertical="center"/>
    </xf>
    <xf numFmtId="0" fontId="2" fillId="0" borderId="0" xfId="4" applyFont="1" applyFill="1" applyBorder="1"/>
    <xf numFmtId="0" fontId="2" fillId="0" borderId="0" xfId="4" applyFont="1" applyFill="1"/>
    <xf numFmtId="0" fontId="20" fillId="0" borderId="0" xfId="8" applyFont="1" applyFill="1">
      <alignment vertical="center"/>
    </xf>
    <xf numFmtId="0" fontId="18" fillId="0" borderId="0" xfId="8" applyFont="1" applyFill="1">
      <alignment vertical="center"/>
    </xf>
    <xf numFmtId="0" fontId="2" fillId="0" borderId="4" xfId="8" applyFont="1" applyFill="1" applyBorder="1" applyAlignment="1">
      <alignment horizontal="right"/>
    </xf>
    <xf numFmtId="0" fontId="18" fillId="0" borderId="0" xfId="8" applyFont="1" applyFill="1" applyAlignment="1">
      <alignment horizontal="right" vertical="center"/>
    </xf>
    <xf numFmtId="0" fontId="12" fillId="0" borderId="1" xfId="8" applyFont="1" applyFill="1" applyBorder="1" applyAlignment="1">
      <alignment horizontal="centerContinuous" vertical="center"/>
    </xf>
    <xf numFmtId="0" fontId="12" fillId="0" borderId="6" xfId="8" applyFont="1" applyFill="1" applyBorder="1" applyAlignment="1">
      <alignment horizontal="right" vertical="center"/>
    </xf>
    <xf numFmtId="0" fontId="12" fillId="0" borderId="149" xfId="8" applyFont="1" applyFill="1" applyBorder="1" applyAlignment="1">
      <alignment horizontal="centerContinuous" vertical="center" wrapText="1"/>
    </xf>
    <xf numFmtId="0" fontId="12" fillId="0" borderId="117" xfId="8" applyFont="1" applyFill="1" applyBorder="1" applyAlignment="1">
      <alignment horizontal="centerContinuous" vertical="center"/>
    </xf>
    <xf numFmtId="0" fontId="12" fillId="0" borderId="0" xfId="8" applyFont="1" applyFill="1" applyBorder="1" applyAlignment="1">
      <alignment horizontal="center" vertical="center"/>
    </xf>
    <xf numFmtId="0" fontId="12" fillId="0" borderId="44" xfId="8" applyFont="1" applyFill="1" applyBorder="1" applyAlignment="1">
      <alignment horizontal="centerContinuous" vertical="center"/>
    </xf>
    <xf numFmtId="0" fontId="12" fillId="0" borderId="19" xfId="8" applyFont="1" applyFill="1" applyBorder="1" applyAlignment="1">
      <alignment horizontal="left" wrapText="1"/>
    </xf>
    <xf numFmtId="0" fontId="12" fillId="0" borderId="20" xfId="8" applyFont="1" applyFill="1" applyBorder="1" applyAlignment="1">
      <alignment horizontal="center" vertical="center" wrapText="1"/>
    </xf>
    <xf numFmtId="0" fontId="12" fillId="0" borderId="20" xfId="8" applyFont="1" applyFill="1" applyBorder="1" applyAlignment="1">
      <alignment horizontal="centerContinuous" vertical="center" wrapText="1"/>
    </xf>
    <xf numFmtId="0" fontId="12" fillId="0" borderId="156" xfId="8" applyFont="1" applyFill="1" applyBorder="1" applyAlignment="1">
      <alignment horizontal="centerContinuous" vertical="center"/>
    </xf>
    <xf numFmtId="0" fontId="12" fillId="4" borderId="14" xfId="8" applyFont="1" applyFill="1" applyBorder="1" applyAlignment="1">
      <alignment horizontal="centerContinuous" vertical="center"/>
    </xf>
    <xf numFmtId="0" fontId="12" fillId="4" borderId="149" xfId="8" applyFont="1" applyFill="1" applyBorder="1" applyAlignment="1">
      <alignment horizontal="center" vertical="center"/>
    </xf>
    <xf numFmtId="38" fontId="12" fillId="4" borderId="149" xfId="3" applyFont="1" applyFill="1" applyBorder="1" applyAlignment="1">
      <alignment vertical="center"/>
    </xf>
    <xf numFmtId="0" fontId="12" fillId="4" borderId="129" xfId="8" applyFont="1" applyFill="1" applyBorder="1" applyAlignment="1">
      <alignment horizontal="centerContinuous" vertical="center"/>
    </xf>
    <xf numFmtId="0" fontId="12" fillId="4" borderId="18" xfId="8" applyFont="1" applyFill="1" applyBorder="1" applyAlignment="1">
      <alignment horizontal="centerContinuous" vertical="center"/>
    </xf>
    <xf numFmtId="0" fontId="12" fillId="4" borderId="40" xfId="8" applyFont="1" applyFill="1" applyBorder="1" applyAlignment="1">
      <alignment horizontal="center" vertical="center"/>
    </xf>
    <xf numFmtId="38" fontId="12" fillId="4" borderId="40" xfId="3" applyFont="1" applyFill="1" applyBorder="1" applyAlignment="1">
      <alignment vertical="center"/>
    </xf>
    <xf numFmtId="0" fontId="12" fillId="4" borderId="195" xfId="8" applyFont="1" applyFill="1" applyBorder="1" applyAlignment="1">
      <alignment horizontal="centerContinuous" vertical="center"/>
    </xf>
    <xf numFmtId="0" fontId="12" fillId="4" borderId="23" xfId="8" applyFont="1" applyFill="1" applyBorder="1" applyAlignment="1">
      <alignment horizontal="centerContinuous" vertical="center"/>
    </xf>
    <xf numFmtId="0" fontId="12" fillId="4" borderId="24" xfId="8" applyFont="1" applyFill="1" applyBorder="1" applyAlignment="1">
      <alignment horizontal="center" vertical="center"/>
    </xf>
    <xf numFmtId="38" fontId="12" fillId="4" borderId="24" xfId="3" applyFont="1" applyFill="1" applyBorder="1" applyAlignment="1">
      <alignment vertical="center"/>
    </xf>
    <xf numFmtId="0" fontId="12" fillId="4" borderId="144" xfId="8" applyFont="1" applyFill="1" applyBorder="1" applyAlignment="1">
      <alignment horizontal="centerContinuous" vertical="center"/>
    </xf>
    <xf numFmtId="0" fontId="12" fillId="0" borderId="126" xfId="8" applyFont="1" applyFill="1" applyBorder="1" applyAlignment="1">
      <alignment horizontal="center" vertical="center"/>
    </xf>
    <xf numFmtId="38" fontId="12" fillId="0" borderId="57" xfId="3" applyFont="1" applyFill="1" applyBorder="1" applyAlignment="1">
      <alignment vertical="center"/>
    </xf>
    <xf numFmtId="0" fontId="12" fillId="0" borderId="125" xfId="8" applyFont="1" applyFill="1" applyBorder="1" applyAlignment="1">
      <alignment horizontal="center" vertical="center"/>
    </xf>
    <xf numFmtId="0" fontId="12" fillId="0" borderId="139" xfId="8" applyFont="1" applyFill="1" applyBorder="1" applyAlignment="1">
      <alignment horizontal="center" vertical="center"/>
    </xf>
    <xf numFmtId="38" fontId="12" fillId="0" borderId="40" xfId="3" applyFont="1" applyFill="1" applyBorder="1" applyAlignment="1">
      <alignment vertical="center"/>
    </xf>
    <xf numFmtId="0" fontId="12" fillId="0" borderId="142" xfId="8" applyFont="1" applyFill="1" applyBorder="1" applyAlignment="1">
      <alignment horizontal="center" vertical="center"/>
    </xf>
    <xf numFmtId="0" fontId="12" fillId="0" borderId="0" xfId="8" applyFont="1" applyFill="1" applyBorder="1" applyAlignment="1">
      <alignment horizontal="left" vertical="center" wrapText="1"/>
    </xf>
    <xf numFmtId="0" fontId="12" fillId="0" borderId="192" xfId="8" applyFont="1" applyFill="1" applyBorder="1" applyAlignment="1">
      <alignment horizontal="center" vertical="center"/>
    </xf>
    <xf numFmtId="38" fontId="12" fillId="0" borderId="24" xfId="3" applyFont="1" applyFill="1" applyBorder="1" applyAlignment="1">
      <alignment vertical="center"/>
    </xf>
    <xf numFmtId="0" fontId="12" fillId="0" borderId="146" xfId="8" applyFont="1" applyFill="1" applyBorder="1" applyAlignment="1">
      <alignment horizontal="center" vertical="center"/>
    </xf>
    <xf numFmtId="38" fontId="18" fillId="0" borderId="0" xfId="3" applyFont="1" applyFill="1" applyAlignment="1">
      <alignment vertical="center"/>
    </xf>
    <xf numFmtId="0" fontId="1" fillId="0" borderId="0" xfId="2" applyFont="1" applyFill="1"/>
    <xf numFmtId="0" fontId="20" fillId="0" borderId="0" xfId="8" applyFont="1" applyFill="1" applyAlignment="1">
      <alignment vertical="center"/>
    </xf>
    <xf numFmtId="0" fontId="2" fillId="0" borderId="0" xfId="8" applyFont="1" applyFill="1" applyAlignment="1">
      <alignment vertical="center"/>
    </xf>
    <xf numFmtId="0" fontId="21" fillId="0" borderId="0" xfId="8" applyFont="1" applyFill="1" applyAlignment="1">
      <alignment vertical="center"/>
    </xf>
    <xf numFmtId="0" fontId="2" fillId="0" borderId="0" xfId="8" applyFont="1" applyFill="1" applyBorder="1" applyAlignment="1">
      <alignment horizontal="left" vertical="top"/>
    </xf>
    <xf numFmtId="0" fontId="2" fillId="0" borderId="0" xfId="8" applyFont="1" applyFill="1" applyBorder="1" applyAlignment="1">
      <alignment horizontal="left" vertical="top" wrapText="1"/>
    </xf>
    <xf numFmtId="0" fontId="18" fillId="0" borderId="0" xfId="8" applyFont="1" applyFill="1" applyBorder="1">
      <alignment vertical="center"/>
    </xf>
    <xf numFmtId="0" fontId="2" fillId="0" borderId="0" xfId="8" applyFont="1" applyFill="1" applyBorder="1" applyAlignment="1">
      <alignment vertical="top" wrapText="1"/>
    </xf>
    <xf numFmtId="46" fontId="12" fillId="0" borderId="0" xfId="8" quotePrefix="1" applyNumberFormat="1" applyFont="1" applyFill="1" applyBorder="1" applyAlignment="1">
      <alignment horizontal="center" vertical="center" wrapText="1"/>
    </xf>
    <xf numFmtId="0" fontId="12" fillId="0" borderId="0" xfId="8" applyFont="1" applyFill="1" applyBorder="1" applyAlignment="1">
      <alignment horizontal="center"/>
    </xf>
    <xf numFmtId="0" fontId="1" fillId="0" borderId="0" xfId="2" applyFont="1" applyFill="1" applyBorder="1"/>
    <xf numFmtId="0" fontId="5" fillId="0" borderId="0" xfId="2" quotePrefix="1" applyFont="1" applyFill="1" applyAlignment="1">
      <alignment vertical="center" textRotation="180"/>
    </xf>
    <xf numFmtId="0" fontId="12" fillId="5" borderId="24" xfId="8" applyFont="1" applyFill="1" applyBorder="1" applyAlignment="1">
      <alignment horizontal="center" vertical="center"/>
    </xf>
    <xf numFmtId="0" fontId="12" fillId="5" borderId="40" xfId="8" applyFont="1" applyFill="1" applyBorder="1" applyAlignment="1">
      <alignment horizontal="center" vertical="center"/>
    </xf>
    <xf numFmtId="0" fontId="12" fillId="5" borderId="142" xfId="8" applyFont="1" applyFill="1" applyBorder="1" applyAlignment="1">
      <alignment horizontal="left" vertical="center" wrapText="1"/>
    </xf>
    <xf numFmtId="0" fontId="12" fillId="5" borderId="57" xfId="8" applyFont="1" applyFill="1" applyBorder="1" applyAlignment="1">
      <alignment horizontal="center" vertical="center"/>
    </xf>
    <xf numFmtId="0" fontId="20" fillId="0" borderId="0" xfId="2" applyFont="1" applyFill="1" applyAlignment="1">
      <alignment vertical="center"/>
    </xf>
    <xf numFmtId="0" fontId="21" fillId="0" borderId="0" xfId="2" applyFont="1" applyFill="1" applyAlignment="1">
      <alignment vertical="center"/>
    </xf>
    <xf numFmtId="0" fontId="2" fillId="0" borderId="0" xfId="2" applyFont="1" applyFill="1" applyAlignment="1">
      <alignment vertical="center"/>
    </xf>
    <xf numFmtId="0" fontId="10" fillId="0" borderId="2" xfId="2" applyFont="1" applyFill="1" applyBorder="1" applyAlignment="1">
      <alignment horizontal="left" vertical="center"/>
    </xf>
    <xf numFmtId="0" fontId="22" fillId="0" borderId="0" xfId="2" applyFont="1" applyFill="1" applyAlignment="1">
      <alignment vertical="center"/>
    </xf>
    <xf numFmtId="0" fontId="16" fillId="0" borderId="0" xfId="2" applyFont="1" applyFill="1" applyAlignment="1">
      <alignment vertical="center" wrapText="1"/>
    </xf>
    <xf numFmtId="0" fontId="16" fillId="0" borderId="0" xfId="2" applyFont="1" applyFill="1" applyAlignment="1">
      <alignment wrapText="1"/>
    </xf>
    <xf numFmtId="0" fontId="15" fillId="0" borderId="0" xfId="2" applyFont="1" applyFill="1" applyBorder="1" applyAlignment="1">
      <alignment horizontal="left" vertical="center"/>
    </xf>
    <xf numFmtId="0" fontId="2" fillId="0" borderId="0" xfId="2" applyFont="1" applyFill="1" applyBorder="1" applyAlignment="1">
      <alignment horizontal="left" vertical="center"/>
    </xf>
    <xf numFmtId="0" fontId="10" fillId="0" borderId="0" xfId="2" applyFont="1" applyFill="1"/>
    <xf numFmtId="0" fontId="10" fillId="0" borderId="0" xfId="2" applyFont="1" applyFill="1" applyAlignment="1">
      <alignment horizontal="right"/>
    </xf>
    <xf numFmtId="0" fontId="12" fillId="0" borderId="1" xfId="2" applyFont="1" applyFill="1" applyBorder="1" applyAlignment="1">
      <alignment horizontal="right" vertical="center"/>
    </xf>
    <xf numFmtId="0" fontId="2" fillId="0" borderId="2"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16" xfId="2" applyFont="1" applyFill="1" applyBorder="1" applyAlignment="1">
      <alignment horizontal="centerContinuous" vertical="center"/>
    </xf>
    <xf numFmtId="0" fontId="12" fillId="0" borderId="15" xfId="2" applyFont="1" applyFill="1" applyBorder="1" applyAlignment="1">
      <alignment horizontal="centerContinuous" vertical="center"/>
    </xf>
    <xf numFmtId="0" fontId="12" fillId="0" borderId="42" xfId="2" applyFont="1" applyFill="1" applyBorder="1" applyAlignment="1">
      <alignment horizontal="centerContinuous" vertical="center"/>
    </xf>
    <xf numFmtId="0" fontId="12" fillId="0" borderId="43" xfId="2" applyFont="1" applyFill="1" applyBorder="1" applyAlignment="1">
      <alignment horizontal="centerContinuous" vertical="center"/>
    </xf>
    <xf numFmtId="0" fontId="12" fillId="0" borderId="17" xfId="2" applyFont="1" applyFill="1" applyBorder="1" applyAlignment="1">
      <alignment horizontal="centerContinuous" vertical="center"/>
    </xf>
    <xf numFmtId="0" fontId="12" fillId="0" borderId="44" xfId="2" applyFont="1" applyFill="1" applyBorder="1" applyAlignment="1">
      <alignment horizontal="left" vertical="center"/>
    </xf>
    <xf numFmtId="0" fontId="10" fillId="0" borderId="21" xfId="2" applyFont="1" applyFill="1" applyBorder="1" applyAlignment="1">
      <alignment horizontal="center" vertical="center"/>
    </xf>
    <xf numFmtId="0" fontId="10" fillId="0" borderId="45" xfId="2" applyFont="1" applyFill="1" applyBorder="1" applyAlignment="1">
      <alignment horizontal="center" vertical="center"/>
    </xf>
    <xf numFmtId="0" fontId="10" fillId="0" borderId="46" xfId="2" applyFont="1" applyFill="1" applyBorder="1" applyAlignment="1">
      <alignment horizontal="center" vertical="center"/>
    </xf>
    <xf numFmtId="0" fontId="10" fillId="0" borderId="47" xfId="2" applyFont="1" applyFill="1" applyBorder="1" applyAlignment="1">
      <alignment horizontal="center" vertical="center"/>
    </xf>
    <xf numFmtId="0" fontId="10" fillId="0" borderId="48" xfId="2" applyFont="1" applyFill="1" applyBorder="1" applyAlignment="1">
      <alignment horizontal="center" vertical="center"/>
    </xf>
    <xf numFmtId="0" fontId="10" fillId="0" borderId="49" xfId="2" applyFont="1" applyFill="1" applyBorder="1" applyAlignment="1">
      <alignment horizontal="center" vertical="center"/>
    </xf>
    <xf numFmtId="0" fontId="10" fillId="0" borderId="22" xfId="2" applyFont="1" applyFill="1" applyBorder="1" applyAlignment="1">
      <alignment horizontal="center" vertical="center"/>
    </xf>
    <xf numFmtId="178" fontId="2" fillId="0" borderId="52" xfId="2" applyNumberFormat="1" applyFont="1" applyFill="1" applyBorder="1" applyAlignment="1">
      <alignment horizontal="right" vertical="center"/>
    </xf>
    <xf numFmtId="179" fontId="2" fillId="0" borderId="53" xfId="3" applyNumberFormat="1" applyFont="1" applyFill="1" applyBorder="1" applyAlignment="1" applyProtection="1">
      <alignment horizontal="right" vertical="center"/>
    </xf>
    <xf numFmtId="178" fontId="2" fillId="0" borderId="54" xfId="2" applyNumberFormat="1" applyFont="1" applyFill="1" applyBorder="1" applyAlignment="1">
      <alignment horizontal="right" vertical="center"/>
    </xf>
    <xf numFmtId="179" fontId="2" fillId="0" borderId="41" xfId="3" applyNumberFormat="1" applyFont="1" applyFill="1" applyBorder="1" applyAlignment="1" applyProtection="1">
      <alignment horizontal="right" vertical="center"/>
    </xf>
    <xf numFmtId="179" fontId="2" fillId="0" borderId="55" xfId="3" applyNumberFormat="1" applyFont="1" applyFill="1" applyBorder="1" applyAlignment="1" applyProtection="1">
      <alignment horizontal="right" vertical="center"/>
    </xf>
    <xf numFmtId="178" fontId="2" fillId="0" borderId="49" xfId="2" applyNumberFormat="1" applyFont="1" applyFill="1" applyBorder="1" applyAlignment="1">
      <alignment horizontal="right" vertical="center"/>
    </xf>
    <xf numFmtId="179" fontId="2" fillId="0" borderId="22" xfId="3" applyNumberFormat="1" applyFont="1" applyFill="1" applyBorder="1" applyAlignment="1" applyProtection="1">
      <alignment horizontal="right" vertical="center"/>
    </xf>
    <xf numFmtId="0" fontId="10" fillId="0" borderId="41" xfId="2" applyFont="1" applyFill="1" applyBorder="1" applyAlignment="1">
      <alignment horizontal="center" vertical="center"/>
    </xf>
    <xf numFmtId="178" fontId="2" fillId="0" borderId="56" xfId="2" applyNumberFormat="1" applyFont="1" applyFill="1" applyBorder="1" applyAlignment="1">
      <alignment horizontal="right" vertical="center"/>
    </xf>
    <xf numFmtId="178" fontId="2" fillId="0" borderId="36" xfId="2" applyNumberFormat="1" applyFont="1" applyFill="1" applyBorder="1" applyAlignment="1">
      <alignment horizontal="right" vertical="center"/>
    </xf>
    <xf numFmtId="179" fontId="2" fillId="0" borderId="59" xfId="3" applyNumberFormat="1" applyFont="1" applyFill="1" applyBorder="1" applyAlignment="1" applyProtection="1">
      <alignment horizontal="right" vertical="center"/>
    </xf>
    <xf numFmtId="178" fontId="2" fillId="0" borderId="60" xfId="2" applyNumberFormat="1" applyFont="1" applyFill="1" applyBorder="1" applyAlignment="1">
      <alignment horizontal="right" vertical="center"/>
    </xf>
    <xf numFmtId="179" fontId="2" fillId="0" borderId="58" xfId="3" applyNumberFormat="1" applyFont="1" applyFill="1" applyBorder="1" applyAlignment="1" applyProtection="1">
      <alignment horizontal="right" vertical="center"/>
    </xf>
    <xf numFmtId="179" fontId="2" fillId="0" borderId="61" xfId="3" applyNumberFormat="1" applyFont="1" applyFill="1" applyBorder="1" applyAlignment="1" applyProtection="1">
      <alignment horizontal="right" vertical="center"/>
    </xf>
    <xf numFmtId="178" fontId="2" fillId="0" borderId="62" xfId="2" applyNumberFormat="1" applyFont="1" applyFill="1" applyBorder="1" applyAlignment="1">
      <alignment horizontal="right" vertical="center"/>
    </xf>
    <xf numFmtId="179" fontId="2" fillId="0" borderId="38" xfId="3" applyNumberFormat="1" applyFont="1" applyFill="1" applyBorder="1" applyAlignment="1" applyProtection="1">
      <alignment horizontal="right" vertical="center"/>
    </xf>
    <xf numFmtId="0" fontId="10" fillId="0" borderId="11" xfId="2" applyFont="1" applyFill="1" applyBorder="1" applyAlignment="1">
      <alignment horizontal="center" vertical="center" wrapText="1"/>
    </xf>
    <xf numFmtId="0" fontId="10" fillId="0" borderId="4" xfId="2" applyFont="1" applyFill="1" applyBorder="1" applyAlignment="1">
      <alignment horizontal="center" vertical="center" wrapText="1"/>
    </xf>
    <xf numFmtId="178" fontId="2" fillId="0" borderId="11" xfId="2" applyNumberFormat="1" applyFont="1" applyFill="1" applyBorder="1" applyAlignment="1">
      <alignment horizontal="right" vertical="center"/>
    </xf>
    <xf numFmtId="179" fontId="2" fillId="0" borderId="63" xfId="3" applyNumberFormat="1" applyFont="1" applyFill="1" applyBorder="1" applyAlignment="1" applyProtection="1">
      <alignment horizontal="right" vertical="center"/>
    </xf>
    <xf numFmtId="178" fontId="2" fillId="0" borderId="64" xfId="2" applyNumberFormat="1" applyFont="1" applyFill="1" applyBorder="1" applyAlignment="1">
      <alignment horizontal="right" vertical="center"/>
    </xf>
    <xf numFmtId="179" fontId="2" fillId="0" borderId="4" xfId="3" applyNumberFormat="1" applyFont="1" applyFill="1" applyBorder="1" applyAlignment="1" applyProtection="1">
      <alignment horizontal="right" vertical="center"/>
    </xf>
    <xf numFmtId="179" fontId="2" fillId="0" borderId="65" xfId="3" applyNumberFormat="1" applyFont="1" applyFill="1" applyBorder="1" applyAlignment="1" applyProtection="1">
      <alignment horizontal="right" vertical="center"/>
    </xf>
    <xf numFmtId="178" fontId="2" fillId="0" borderId="66" xfId="2" applyNumberFormat="1" applyFont="1" applyFill="1" applyBorder="1" applyAlignment="1">
      <alignment horizontal="right" vertical="center"/>
    </xf>
    <xf numFmtId="179" fontId="2" fillId="0" borderId="67" xfId="3" applyNumberFormat="1" applyFont="1" applyFill="1" applyBorder="1" applyAlignment="1" applyProtection="1">
      <alignment horizontal="right" vertical="center"/>
    </xf>
    <xf numFmtId="178" fontId="2" fillId="0" borderId="30" xfId="2" applyNumberFormat="1" applyFont="1" applyFill="1" applyBorder="1" applyAlignment="1">
      <alignment horizontal="right" vertical="center"/>
    </xf>
    <xf numFmtId="179" fontId="2" fillId="0" borderId="68" xfId="3" applyNumberFormat="1" applyFont="1" applyFill="1" applyBorder="1" applyAlignment="1" applyProtection="1">
      <alignment horizontal="right" vertical="center"/>
    </xf>
    <xf numFmtId="178" fontId="2" fillId="0" borderId="69" xfId="2" applyNumberFormat="1" applyFont="1" applyFill="1" applyBorder="1" applyAlignment="1">
      <alignment horizontal="right" vertical="center"/>
    </xf>
    <xf numFmtId="179" fontId="2" fillId="0" borderId="0" xfId="3" applyNumberFormat="1" applyFont="1" applyFill="1" applyBorder="1" applyAlignment="1" applyProtection="1">
      <alignment horizontal="right" vertical="center"/>
    </xf>
    <xf numFmtId="179" fontId="2" fillId="0" borderId="70" xfId="3" applyNumberFormat="1" applyFont="1" applyFill="1" applyBorder="1" applyAlignment="1" applyProtection="1">
      <alignment horizontal="right" vertical="center"/>
    </xf>
    <xf numFmtId="179" fontId="2" fillId="0" borderId="71" xfId="3" applyNumberFormat="1" applyFont="1" applyFill="1" applyBorder="1" applyAlignment="1" applyProtection="1">
      <alignment horizontal="right" vertical="center"/>
    </xf>
    <xf numFmtId="0" fontId="19" fillId="0" borderId="28" xfId="2" applyFont="1" applyFill="1" applyBorder="1" applyAlignment="1">
      <alignment horizontal="center" vertical="center" wrapText="1"/>
    </xf>
    <xf numFmtId="178" fontId="2" fillId="0" borderId="28" xfId="2" applyNumberFormat="1" applyFont="1" applyFill="1" applyBorder="1" applyAlignment="1">
      <alignment horizontal="right" vertical="center"/>
    </xf>
    <xf numFmtId="178" fontId="2" fillId="0" borderId="73" xfId="2" applyNumberFormat="1" applyFont="1" applyFill="1" applyBorder="1" applyAlignment="1">
      <alignment horizontal="right" vertical="center"/>
    </xf>
    <xf numFmtId="178" fontId="2" fillId="0" borderId="74" xfId="2" applyNumberFormat="1" applyFont="1" applyFill="1" applyBorder="1" applyAlignment="1">
      <alignment horizontal="right" vertical="center"/>
    </xf>
    <xf numFmtId="0" fontId="10" fillId="0" borderId="75" xfId="2" applyFont="1" applyFill="1" applyBorder="1" applyAlignment="1">
      <alignment horizontal="centerContinuous" vertical="center" wrapText="1"/>
    </xf>
    <xf numFmtId="0" fontId="2" fillId="0" borderId="76" xfId="2" applyFont="1" applyFill="1" applyBorder="1" applyAlignment="1">
      <alignment horizontal="centerContinuous" vertical="center" wrapText="1"/>
    </xf>
    <xf numFmtId="0" fontId="2" fillId="0" borderId="77" xfId="2" applyFont="1" applyFill="1" applyBorder="1" applyAlignment="1">
      <alignment horizontal="centerContinuous" vertical="center" wrapText="1"/>
    </xf>
    <xf numFmtId="178" fontId="2" fillId="0" borderId="78" xfId="2" applyNumberFormat="1" applyFont="1" applyFill="1" applyBorder="1" applyAlignment="1">
      <alignment horizontal="right" vertical="center"/>
    </xf>
    <xf numFmtId="179" fontId="2" fillId="0" borderId="79" xfId="3" applyNumberFormat="1" applyFont="1" applyFill="1" applyBorder="1" applyAlignment="1" applyProtection="1">
      <alignment horizontal="right" vertical="center"/>
    </xf>
    <xf numFmtId="178" fontId="2" fillId="0" borderId="80" xfId="2" applyNumberFormat="1" applyFont="1" applyFill="1" applyBorder="1" applyAlignment="1">
      <alignment horizontal="right" vertical="center"/>
    </xf>
    <xf numFmtId="179" fontId="2" fillId="0" borderId="76" xfId="3" applyNumberFormat="1" applyFont="1" applyFill="1" applyBorder="1" applyAlignment="1" applyProtection="1">
      <alignment horizontal="right" vertical="center"/>
    </xf>
    <xf numFmtId="179" fontId="2" fillId="0" borderId="81" xfId="3" applyNumberFormat="1" applyFont="1" applyFill="1" applyBorder="1" applyAlignment="1" applyProtection="1">
      <alignment horizontal="right" vertical="center"/>
    </xf>
    <xf numFmtId="178" fontId="2" fillId="0" borderId="82" xfId="2" applyNumberFormat="1" applyFont="1" applyFill="1" applyBorder="1" applyAlignment="1">
      <alignment horizontal="right" vertical="center"/>
    </xf>
    <xf numFmtId="179" fontId="2" fillId="0" borderId="83" xfId="3" applyNumberFormat="1" applyFont="1" applyFill="1" applyBorder="1" applyAlignment="1" applyProtection="1">
      <alignment horizontal="right" vertical="center"/>
    </xf>
    <xf numFmtId="0" fontId="10" fillId="0" borderId="0" xfId="2" applyFont="1" applyFill="1" applyBorder="1" applyAlignment="1">
      <alignment horizontal="center" vertical="center" wrapText="1"/>
    </xf>
    <xf numFmtId="0" fontId="2" fillId="0" borderId="0" xfId="2" applyFont="1" applyFill="1" applyBorder="1" applyAlignment="1">
      <alignment horizontal="center" vertical="center" wrapText="1"/>
    </xf>
    <xf numFmtId="178" fontId="2" fillId="0" borderId="0" xfId="2" applyNumberFormat="1" applyFont="1" applyFill="1" applyBorder="1" applyAlignment="1">
      <alignment horizontal="right" vertical="center"/>
    </xf>
    <xf numFmtId="0" fontId="10" fillId="0" borderId="0" xfId="2" applyFont="1" applyFill="1" applyBorder="1" applyAlignment="1">
      <alignment vertical="center"/>
    </xf>
    <xf numFmtId="180" fontId="10" fillId="0" borderId="0" xfId="3" applyNumberFormat="1" applyFont="1" applyFill="1" applyBorder="1" applyAlignment="1" applyProtection="1">
      <alignment vertical="center"/>
    </xf>
    <xf numFmtId="3" fontId="10" fillId="0" borderId="0" xfId="2" applyNumberFormat="1" applyFont="1" applyFill="1" applyBorder="1" applyAlignment="1">
      <alignment vertical="center"/>
    </xf>
    <xf numFmtId="0" fontId="12" fillId="0" borderId="16" xfId="2" applyFont="1" applyFill="1" applyBorder="1" applyAlignment="1">
      <alignment horizontal="centerContinuous" vertical="center" wrapText="1"/>
    </xf>
    <xf numFmtId="0" fontId="12" fillId="0" borderId="15" xfId="2" applyFont="1" applyFill="1" applyBorder="1" applyAlignment="1">
      <alignment horizontal="centerContinuous" vertical="center" wrapText="1"/>
    </xf>
    <xf numFmtId="0" fontId="12" fillId="0" borderId="84" xfId="2" applyFont="1" applyFill="1" applyBorder="1" applyAlignment="1">
      <alignment horizontal="centerContinuous" vertical="center" wrapText="1"/>
    </xf>
    <xf numFmtId="0" fontId="12" fillId="0" borderId="43" xfId="2" applyFont="1" applyFill="1" applyBorder="1" applyAlignment="1">
      <alignment horizontal="centerContinuous" vertical="center" wrapText="1"/>
    </xf>
    <xf numFmtId="0" fontId="12" fillId="0" borderId="17" xfId="2" applyFont="1" applyFill="1" applyBorder="1" applyAlignment="1">
      <alignment horizontal="centerContinuous" vertical="center" wrapText="1"/>
    </xf>
    <xf numFmtId="0" fontId="10" fillId="0" borderId="85" xfId="2" applyFont="1" applyFill="1" applyBorder="1" applyAlignment="1">
      <alignment horizontal="center" vertical="center"/>
    </xf>
    <xf numFmtId="0" fontId="10" fillId="0" borderId="86" xfId="2" applyFont="1" applyFill="1" applyBorder="1" applyAlignment="1">
      <alignment horizontal="center" vertical="center"/>
    </xf>
    <xf numFmtId="0" fontId="10" fillId="0" borderId="87" xfId="2" applyFont="1" applyFill="1" applyBorder="1" applyAlignment="1">
      <alignment horizontal="center" vertical="center"/>
    </xf>
    <xf numFmtId="178" fontId="2" fillId="0" borderId="52" xfId="3" applyNumberFormat="1" applyFont="1" applyFill="1" applyBorder="1" applyAlignment="1" applyProtection="1">
      <alignment horizontal="right" vertical="center"/>
    </xf>
    <xf numFmtId="179" fontId="2" fillId="0" borderId="45" xfId="3" applyNumberFormat="1" applyFont="1" applyFill="1" applyBorder="1" applyAlignment="1" applyProtection="1">
      <alignment horizontal="right" vertical="center"/>
    </xf>
    <xf numFmtId="179" fontId="2" fillId="0" borderId="88" xfId="3" applyNumberFormat="1" applyFont="1" applyFill="1" applyBorder="1" applyAlignment="1" applyProtection="1">
      <alignment horizontal="right" vertical="center"/>
    </xf>
    <xf numFmtId="179" fontId="2" fillId="0" borderId="47" xfId="3" applyNumberFormat="1" applyFont="1" applyFill="1" applyBorder="1" applyAlignment="1" applyProtection="1">
      <alignment horizontal="right" vertical="center"/>
    </xf>
    <xf numFmtId="178" fontId="2" fillId="0" borderId="90" xfId="3" applyNumberFormat="1" applyFont="1" applyFill="1" applyBorder="1" applyAlignment="1" applyProtection="1">
      <alignment horizontal="right" vertical="center"/>
    </xf>
    <xf numFmtId="179" fontId="2" fillId="0" borderId="86" xfId="3" applyNumberFormat="1" applyFont="1" applyFill="1" applyBorder="1" applyAlignment="1" applyProtection="1">
      <alignment horizontal="right" vertical="center"/>
    </xf>
    <xf numFmtId="179" fontId="2" fillId="0" borderId="91" xfId="3" applyNumberFormat="1" applyFont="1" applyFill="1" applyBorder="1" applyAlignment="1" applyProtection="1">
      <alignment horizontal="right" vertical="center"/>
    </xf>
    <xf numFmtId="178" fontId="2" fillId="0" borderId="36" xfId="3" applyNumberFormat="1" applyFont="1" applyFill="1" applyBorder="1" applyAlignment="1" applyProtection="1">
      <alignment horizontal="right" vertical="center"/>
    </xf>
    <xf numFmtId="179" fontId="2" fillId="0" borderId="93" xfId="3" applyNumberFormat="1" applyFont="1" applyFill="1" applyBorder="1" applyAlignment="1" applyProtection="1">
      <alignment horizontal="right" vertical="center"/>
    </xf>
    <xf numFmtId="178" fontId="2" fillId="0" borderId="85" xfId="2" applyNumberFormat="1" applyFont="1" applyFill="1" applyBorder="1" applyAlignment="1">
      <alignment horizontal="right" vertical="center"/>
    </xf>
    <xf numFmtId="178" fontId="2" fillId="0" borderId="11" xfId="3" applyNumberFormat="1" applyFont="1" applyFill="1" applyBorder="1" applyAlignment="1" applyProtection="1">
      <alignment horizontal="right" vertical="center"/>
    </xf>
    <xf numFmtId="179" fontId="2" fillId="0" borderId="94" xfId="3" applyNumberFormat="1" applyFont="1" applyFill="1" applyBorder="1" applyAlignment="1" applyProtection="1">
      <alignment horizontal="right" vertical="center"/>
    </xf>
    <xf numFmtId="178" fontId="2" fillId="0" borderId="95" xfId="2" applyNumberFormat="1" applyFont="1" applyFill="1" applyBorder="1" applyAlignment="1">
      <alignment horizontal="right" vertical="center"/>
    </xf>
    <xf numFmtId="178" fontId="2" fillId="0" borderId="30" xfId="3" applyNumberFormat="1" applyFont="1" applyFill="1" applyBorder="1" applyAlignment="1" applyProtection="1">
      <alignment horizontal="right" vertical="center"/>
    </xf>
    <xf numFmtId="179" fontId="2" fillId="0" borderId="96" xfId="3" applyNumberFormat="1" applyFont="1" applyFill="1" applyBorder="1" applyAlignment="1" applyProtection="1">
      <alignment horizontal="right" vertical="center"/>
    </xf>
    <xf numFmtId="179" fontId="2" fillId="0" borderId="97" xfId="3" applyNumberFormat="1" applyFont="1" applyFill="1" applyBorder="1" applyAlignment="1" applyProtection="1">
      <alignment horizontal="right" vertical="center"/>
    </xf>
    <xf numFmtId="179" fontId="2" fillId="0" borderId="98" xfId="3" applyNumberFormat="1" applyFont="1" applyFill="1" applyBorder="1" applyAlignment="1" applyProtection="1">
      <alignment horizontal="right" vertical="center"/>
    </xf>
    <xf numFmtId="178" fontId="2" fillId="0" borderId="28" xfId="3" applyNumberFormat="1" applyFont="1" applyFill="1" applyBorder="1" applyAlignment="1" applyProtection="1">
      <alignment horizontal="right" vertical="center"/>
    </xf>
    <xf numFmtId="0" fontId="2" fillId="0" borderId="0" xfId="2" applyFont="1" applyFill="1" applyAlignment="1"/>
    <xf numFmtId="0" fontId="2" fillId="0" borderId="0" xfId="2" applyFont="1" applyFill="1" applyBorder="1" applyAlignment="1"/>
    <xf numFmtId="180" fontId="2" fillId="0" borderId="0" xfId="2" applyNumberFormat="1" applyFont="1" applyFill="1" applyAlignment="1"/>
    <xf numFmtId="0" fontId="2" fillId="0" borderId="0" xfId="2" applyFont="1" applyFill="1" applyBorder="1"/>
    <xf numFmtId="0" fontId="21" fillId="0" borderId="0" xfId="2" applyFont="1" applyFill="1"/>
    <xf numFmtId="0" fontId="10" fillId="0" borderId="0" xfId="2" applyFont="1" applyFill="1" applyBorder="1" applyAlignment="1">
      <alignment horizontal="left" vertical="center"/>
    </xf>
    <xf numFmtId="0" fontId="2" fillId="0" borderId="0" xfId="2" applyFont="1" applyFill="1" applyBorder="1" applyAlignment="1">
      <alignment vertical="center"/>
    </xf>
    <xf numFmtId="180" fontId="2" fillId="0" borderId="0" xfId="3" applyNumberFormat="1" applyFont="1" applyFill="1" applyBorder="1" applyAlignment="1" applyProtection="1">
      <alignment vertical="center"/>
    </xf>
    <xf numFmtId="0" fontId="2" fillId="0" borderId="0" xfId="2" applyFont="1" applyFill="1" applyBorder="1" applyAlignment="1">
      <alignment horizontal="center" vertical="center"/>
    </xf>
    <xf numFmtId="0" fontId="2" fillId="0" borderId="0" xfId="2" applyFont="1" applyFill="1" applyAlignment="1">
      <alignment vertical="top"/>
    </xf>
    <xf numFmtId="0" fontId="10" fillId="0" borderId="0" xfId="2" applyFont="1" applyFill="1" applyAlignment="1">
      <alignment horizontal="left"/>
    </xf>
    <xf numFmtId="0" fontId="20" fillId="0" borderId="0" xfId="4" applyFont="1" applyFill="1" applyAlignment="1">
      <alignment vertical="center"/>
    </xf>
    <xf numFmtId="0" fontId="21" fillId="0" borderId="0" xfId="4" applyFont="1" applyFill="1" applyAlignment="1">
      <alignment vertical="center"/>
    </xf>
    <xf numFmtId="0" fontId="16" fillId="0" borderId="0" xfId="4" applyFont="1" applyFill="1" applyBorder="1" applyAlignment="1">
      <alignment vertical="center"/>
    </xf>
    <xf numFmtId="0" fontId="18" fillId="0" borderId="0" xfId="6" applyFont="1" applyFill="1">
      <alignment vertical="center"/>
    </xf>
    <xf numFmtId="0" fontId="20" fillId="0" borderId="0" xfId="6" applyFont="1" applyFill="1">
      <alignment vertical="center"/>
    </xf>
    <xf numFmtId="0" fontId="18" fillId="0" borderId="0" xfId="6" applyFont="1" applyFill="1" applyAlignment="1">
      <alignment horizontal="left" vertical="center"/>
    </xf>
    <xf numFmtId="0" fontId="12" fillId="0" borderId="0" xfId="6" applyFont="1" applyFill="1">
      <alignment vertical="center"/>
    </xf>
    <xf numFmtId="0" fontId="10" fillId="0" borderId="0" xfId="6" applyFont="1" applyFill="1">
      <alignment vertical="center"/>
    </xf>
    <xf numFmtId="0" fontId="10" fillId="0" borderId="0" xfId="6" applyFont="1" applyFill="1" applyAlignment="1">
      <alignment vertical="top" wrapText="1"/>
    </xf>
    <xf numFmtId="0" fontId="18" fillId="0" borderId="0" xfId="6" applyFont="1" applyFill="1" applyAlignment="1">
      <alignment vertical="center" wrapText="1"/>
    </xf>
    <xf numFmtId="0" fontId="12" fillId="0" borderId="0" xfId="4" applyFont="1" applyFill="1" applyBorder="1" applyAlignment="1">
      <alignment horizontal="center" vertical="center"/>
    </xf>
    <xf numFmtId="3" fontId="12" fillId="0" borderId="0" xfId="4" applyNumberFormat="1" applyFont="1" applyFill="1" applyBorder="1" applyAlignment="1">
      <alignment vertical="center"/>
    </xf>
    <xf numFmtId="0" fontId="2" fillId="0" borderId="0" xfId="4" applyFont="1" applyFill="1" applyBorder="1" applyAlignment="1">
      <alignment horizontal="right"/>
    </xf>
    <xf numFmtId="185" fontId="12" fillId="0" borderId="1" xfId="7" applyNumberFormat="1" applyFont="1" applyFill="1" applyBorder="1" applyAlignment="1">
      <alignment horizontal="right" vertical="center"/>
    </xf>
    <xf numFmtId="0" fontId="18" fillId="0" borderId="3" xfId="7" applyFont="1" applyFill="1" applyBorder="1" applyAlignment="1">
      <alignment horizontal="right" vertical="center"/>
    </xf>
    <xf numFmtId="185" fontId="12" fillId="0" borderId="44" xfId="7" applyNumberFormat="1" applyFont="1" applyFill="1" applyBorder="1" applyAlignment="1">
      <alignment horizontal="center" vertical="center"/>
    </xf>
    <xf numFmtId="0" fontId="12" fillId="0" borderId="71" xfId="7" applyFont="1" applyFill="1" applyBorder="1" applyAlignment="1">
      <alignment horizontal="center" vertical="center"/>
    </xf>
    <xf numFmtId="185" fontId="12" fillId="0" borderId="47" xfId="7" applyNumberFormat="1" applyFont="1" applyFill="1" applyBorder="1" applyAlignment="1">
      <alignment horizontal="centerContinuous" vertical="center"/>
    </xf>
    <xf numFmtId="185" fontId="12" fillId="0" borderId="40" xfId="7" applyNumberFormat="1" applyFont="1" applyFill="1" applyBorder="1" applyAlignment="1">
      <alignment horizontal="centerContinuous" vertical="center"/>
    </xf>
    <xf numFmtId="185" fontId="10" fillId="0" borderId="21" xfId="7" applyNumberFormat="1" applyFont="1" applyFill="1" applyBorder="1" applyAlignment="1">
      <alignment horizontal="centerContinuous" vertical="center" wrapText="1"/>
    </xf>
    <xf numFmtId="185" fontId="10" fillId="0" borderId="22" xfId="7" applyNumberFormat="1" applyFont="1" applyFill="1" applyBorder="1" applyAlignment="1">
      <alignment horizontal="centerContinuous" vertical="center" wrapText="1"/>
    </xf>
    <xf numFmtId="185" fontId="12" fillId="0" borderId="44" xfId="7" applyNumberFormat="1" applyFont="1" applyFill="1" applyBorder="1" applyAlignment="1">
      <alignment horizontal="left" vertical="center"/>
    </xf>
    <xf numFmtId="185" fontId="12" fillId="0" borderId="89" xfId="7" applyNumberFormat="1" applyFont="1" applyFill="1" applyBorder="1" applyAlignment="1">
      <alignment horizontal="centerContinuous" vertical="center"/>
    </xf>
    <xf numFmtId="185" fontId="12" fillId="0" borderId="20" xfId="7" applyNumberFormat="1" applyFont="1" applyFill="1" applyBorder="1" applyAlignment="1">
      <alignment horizontal="centerContinuous" vertical="center"/>
    </xf>
    <xf numFmtId="185" fontId="12" fillId="0" borderId="20" xfId="7" applyNumberFormat="1" applyFont="1" applyFill="1" applyBorder="1" applyAlignment="1">
      <alignment horizontal="center" vertical="center"/>
    </xf>
    <xf numFmtId="185" fontId="10" fillId="0" borderId="28" xfId="7" applyNumberFormat="1" applyFont="1" applyFill="1" applyBorder="1" applyAlignment="1">
      <alignment horizontal="centerContinuous" vertical="center" wrapText="1"/>
    </xf>
    <xf numFmtId="185" fontId="10" fillId="0" borderId="71" xfId="7" applyNumberFormat="1" applyFont="1" applyFill="1" applyBorder="1" applyAlignment="1">
      <alignment horizontal="centerContinuous" vertical="center" wrapText="1"/>
    </xf>
    <xf numFmtId="185" fontId="12" fillId="4" borderId="75" xfId="7" applyNumberFormat="1" applyFont="1" applyFill="1" applyBorder="1" applyAlignment="1">
      <alignment horizontal="centerContinuous" vertical="center"/>
    </xf>
    <xf numFmtId="0" fontId="12" fillId="4" borderId="83" xfId="7" applyFont="1" applyFill="1" applyBorder="1" applyAlignment="1">
      <alignment horizontal="centerContinuous" vertical="center"/>
    </xf>
    <xf numFmtId="3" fontId="12" fillId="4" borderId="189" xfId="7" applyNumberFormat="1" applyFont="1" applyFill="1" applyBorder="1" applyAlignment="1">
      <alignment vertical="center"/>
    </xf>
    <xf numFmtId="3" fontId="12" fillId="4" borderId="101" xfId="7" applyNumberFormat="1" applyFont="1" applyFill="1" applyBorder="1" applyAlignment="1">
      <alignment horizontal="center" vertical="center"/>
    </xf>
    <xf numFmtId="185" fontId="12" fillId="0" borderId="190" xfId="7" applyNumberFormat="1" applyFont="1" applyFill="1" applyBorder="1" applyAlignment="1">
      <alignment horizontal="centerContinuous" vertical="center"/>
    </xf>
    <xf numFmtId="0" fontId="12" fillId="0" borderId="17" xfId="7" applyFont="1" applyFill="1" applyBorder="1" applyAlignment="1">
      <alignment horizontal="centerContinuous" vertical="center"/>
    </xf>
    <xf numFmtId="3" fontId="12" fillId="0" borderId="29" xfId="7" applyNumberFormat="1" applyFont="1" applyFill="1" applyBorder="1" applyAlignment="1">
      <alignment vertical="center"/>
    </xf>
    <xf numFmtId="3" fontId="12" fillId="0" borderId="57" xfId="7" applyNumberFormat="1" applyFont="1" applyFill="1" applyBorder="1" applyAlignment="1">
      <alignment horizontal="center" vertical="center"/>
    </xf>
    <xf numFmtId="185" fontId="12" fillId="0" borderId="145" xfId="7" applyNumberFormat="1" applyFont="1" applyFill="1" applyBorder="1" applyAlignment="1">
      <alignment horizontal="centerContinuous" vertical="center"/>
    </xf>
    <xf numFmtId="0" fontId="12" fillId="0" borderId="51" xfId="7" applyFont="1" applyFill="1" applyBorder="1" applyAlignment="1">
      <alignment horizontal="centerContinuous" vertical="center"/>
    </xf>
    <xf numFmtId="3" fontId="12" fillId="0" borderId="139" xfId="7" applyNumberFormat="1" applyFont="1" applyFill="1" applyBorder="1" applyAlignment="1">
      <alignment vertical="center"/>
    </xf>
    <xf numFmtId="3" fontId="12" fillId="0" borderId="40" xfId="7" applyNumberFormat="1" applyFont="1" applyFill="1" applyBorder="1" applyAlignment="1">
      <alignment horizontal="center" vertical="center"/>
    </xf>
    <xf numFmtId="185" fontId="12" fillId="0" borderId="134" xfId="7" applyNumberFormat="1" applyFont="1" applyFill="1" applyBorder="1" applyAlignment="1">
      <alignment horizontal="centerContinuous" vertical="center"/>
    </xf>
    <xf numFmtId="0" fontId="12" fillId="0" borderId="191" xfId="7" applyFont="1" applyFill="1" applyBorder="1" applyAlignment="1">
      <alignment horizontal="centerContinuous" vertical="center"/>
    </xf>
    <xf numFmtId="3" fontId="12" fillId="0" borderId="192" xfId="7" applyNumberFormat="1" applyFont="1" applyFill="1" applyBorder="1" applyAlignment="1">
      <alignment vertical="center"/>
    </xf>
    <xf numFmtId="3" fontId="12" fillId="0" borderId="24" xfId="7" applyNumberFormat="1" applyFont="1" applyFill="1" applyBorder="1" applyAlignment="1">
      <alignment vertical="center"/>
    </xf>
    <xf numFmtId="3" fontId="12" fillId="0" borderId="24" xfId="7" applyNumberFormat="1" applyFont="1" applyFill="1" applyBorder="1" applyAlignment="1">
      <alignment horizontal="center" vertical="center"/>
    </xf>
    <xf numFmtId="185" fontId="10" fillId="0" borderId="0" xfId="7" applyNumberFormat="1" applyFont="1" applyFill="1" applyBorder="1" applyAlignment="1">
      <alignment horizontal="center" vertical="center"/>
    </xf>
    <xf numFmtId="0" fontId="18" fillId="0" borderId="0" xfId="7" applyFont="1" applyFill="1" applyBorder="1" applyAlignment="1">
      <alignment vertical="center"/>
    </xf>
    <xf numFmtId="0" fontId="12" fillId="0" borderId="0" xfId="4" applyFont="1" applyFill="1" applyBorder="1"/>
    <xf numFmtId="181" fontId="6" fillId="0" borderId="87" xfId="2" applyNumberFormat="1" applyFont="1" applyFill="1" applyBorder="1" applyAlignment="1">
      <alignment horizontal="right" vertical="center"/>
    </xf>
    <xf numFmtId="181" fontId="6" fillId="0" borderId="38" xfId="2" applyNumberFormat="1" applyFont="1" applyFill="1" applyBorder="1" applyAlignment="1">
      <alignment horizontal="right" vertical="center"/>
    </xf>
    <xf numFmtId="181" fontId="6" fillId="0" borderId="40" xfId="2" applyNumberFormat="1" applyFont="1" applyFill="1" applyBorder="1" applyAlignment="1">
      <alignment horizontal="right" vertical="center"/>
    </xf>
    <xf numFmtId="181" fontId="6" fillId="0" borderId="35" xfId="2" applyNumberFormat="1" applyFont="1" applyFill="1" applyBorder="1" applyAlignment="1">
      <alignment horizontal="right" vertical="center"/>
    </xf>
    <xf numFmtId="3" fontId="23" fillId="0" borderId="40" xfId="5" applyNumberFormat="1" applyFont="1" applyFill="1" applyBorder="1">
      <alignment vertical="center"/>
    </xf>
    <xf numFmtId="0" fontId="23" fillId="0" borderId="40" xfId="5" applyFont="1" applyFill="1" applyBorder="1">
      <alignment vertical="center"/>
    </xf>
    <xf numFmtId="0" fontId="23" fillId="0" borderId="166" xfId="5" applyFont="1" applyFill="1" applyBorder="1">
      <alignment vertical="center"/>
    </xf>
    <xf numFmtId="0" fontId="23" fillId="0" borderId="142" xfId="5" applyFont="1" applyFill="1" applyBorder="1">
      <alignment vertical="center"/>
    </xf>
    <xf numFmtId="0" fontId="23" fillId="0" borderId="169" xfId="5" applyFont="1" applyFill="1" applyBorder="1">
      <alignment vertical="center"/>
    </xf>
    <xf numFmtId="0" fontId="23" fillId="0" borderId="24" xfId="5" applyFont="1" applyFill="1" applyBorder="1">
      <alignment vertical="center"/>
    </xf>
    <xf numFmtId="0" fontId="23" fillId="0" borderId="170" xfId="5" applyFont="1" applyFill="1" applyBorder="1">
      <alignment vertical="center"/>
    </xf>
    <xf numFmtId="0" fontId="2" fillId="0" borderId="0" xfId="8" applyFont="1" applyFill="1" applyBorder="1" applyAlignment="1">
      <alignment horizontal="left" vertical="center"/>
    </xf>
    <xf numFmtId="181" fontId="0" fillId="0" borderId="144" xfId="2" applyNumberFormat="1" applyFont="1" applyFill="1" applyBorder="1" applyAlignment="1">
      <alignment horizontal="right" vertical="center"/>
    </xf>
    <xf numFmtId="181" fontId="6" fillId="0" borderId="4" xfId="2" applyNumberFormat="1" applyFont="1" applyFill="1" applyBorder="1" applyAlignment="1">
      <alignment horizontal="right" vertical="center"/>
    </xf>
    <xf numFmtId="181" fontId="6" fillId="0" borderId="199" xfId="2" applyNumberFormat="1" applyFont="1" applyFill="1" applyBorder="1" applyAlignment="1">
      <alignment horizontal="right" vertical="center"/>
    </xf>
    <xf numFmtId="0" fontId="7" fillId="0" borderId="7" xfId="2" applyFont="1" applyFill="1" applyBorder="1" applyAlignment="1">
      <alignment horizontal="centerContinuous" vertical="center"/>
    </xf>
    <xf numFmtId="0" fontId="7" fillId="0" borderId="30" xfId="2" applyFont="1" applyFill="1" applyBorder="1" applyAlignment="1">
      <alignment horizontal="centerContinuous" vertical="center"/>
    </xf>
    <xf numFmtId="0" fontId="7" fillId="0" borderId="3" xfId="2" applyFont="1" applyFill="1" applyBorder="1" applyAlignment="1">
      <alignment horizontal="centerContinuous" vertical="center"/>
    </xf>
    <xf numFmtId="0" fontId="7" fillId="0" borderId="32" xfId="2" applyFont="1" applyFill="1" applyBorder="1" applyAlignment="1">
      <alignment horizontal="centerContinuous" vertical="center"/>
    </xf>
    <xf numFmtId="0" fontId="7" fillId="0" borderId="6" xfId="2" applyFont="1" applyFill="1" applyBorder="1" applyAlignment="1">
      <alignment horizontal="centerContinuous" vertical="center"/>
    </xf>
    <xf numFmtId="0" fontId="7" fillId="0" borderId="57" xfId="2" applyFont="1" applyFill="1" applyBorder="1" applyAlignment="1">
      <alignment horizontal="centerContinuous" vertical="center"/>
    </xf>
    <xf numFmtId="4" fontId="23" fillId="0" borderId="174" xfId="6" applyNumberFormat="1" applyFont="1" applyFill="1" applyBorder="1" applyAlignment="1">
      <alignment vertical="center"/>
    </xf>
    <xf numFmtId="0" fontId="12" fillId="0" borderId="14" xfId="8" applyFont="1" applyFill="1" applyBorder="1" applyAlignment="1">
      <alignment horizontal="right" vertical="center" justifyLastLine="1"/>
    </xf>
    <xf numFmtId="0" fontId="12" fillId="0" borderId="149" xfId="8" applyFont="1" applyFill="1" applyBorder="1" applyAlignment="1">
      <alignment horizontal="centerContinuous" vertical="center"/>
    </xf>
    <xf numFmtId="0" fontId="12" fillId="0" borderId="126" xfId="8" applyFont="1" applyFill="1" applyBorder="1" applyAlignment="1">
      <alignment vertical="center"/>
    </xf>
    <xf numFmtId="0" fontId="12" fillId="0" borderId="40" xfId="8" applyFont="1" applyFill="1" applyBorder="1" applyAlignment="1">
      <alignment horizontal="center" vertical="center" wrapText="1"/>
    </xf>
    <xf numFmtId="0" fontId="12" fillId="0" borderId="139" xfId="8" applyFont="1" applyFill="1" applyBorder="1" applyAlignment="1">
      <alignment horizontal="distributed" vertical="center" justifyLastLine="1"/>
    </xf>
    <xf numFmtId="20" fontId="12" fillId="0" borderId="40" xfId="8" applyNumberFormat="1" applyFont="1" applyFill="1" applyBorder="1" applyAlignment="1">
      <alignment horizontal="center" vertical="center"/>
    </xf>
    <xf numFmtId="46" fontId="12" fillId="0" borderId="40" xfId="8" quotePrefix="1" applyNumberFormat="1" applyFont="1" applyFill="1" applyBorder="1" applyAlignment="1">
      <alignment horizontal="center" vertical="center"/>
    </xf>
    <xf numFmtId="46" fontId="12" fillId="0" borderId="20" xfId="8" quotePrefix="1" applyNumberFormat="1" applyFont="1" applyFill="1" applyBorder="1" applyAlignment="1">
      <alignment horizontal="center" vertical="center"/>
    </xf>
    <xf numFmtId="46" fontId="12" fillId="0" borderId="52" xfId="8" quotePrefix="1" applyNumberFormat="1" applyFont="1" applyFill="1" applyBorder="1" applyAlignment="1">
      <alignment horizontal="center" vertical="center"/>
    </xf>
    <xf numFmtId="0" fontId="12" fillId="0" borderId="192" xfId="8" applyFont="1" applyFill="1" applyBorder="1" applyAlignment="1">
      <alignment horizontal="distributed" vertical="center" justifyLastLine="1"/>
    </xf>
    <xf numFmtId="20" fontId="12" fillId="0" borderId="24" xfId="8" applyNumberFormat="1" applyFont="1" applyFill="1" applyBorder="1" applyAlignment="1">
      <alignment horizontal="center" vertical="center"/>
    </xf>
    <xf numFmtId="46" fontId="12" fillId="0" borderId="24" xfId="8" quotePrefix="1" applyNumberFormat="1" applyFont="1" applyFill="1" applyBorder="1" applyAlignment="1">
      <alignment horizontal="center" vertical="center"/>
    </xf>
    <xf numFmtId="186" fontId="2" fillId="0" borderId="55" xfId="3" applyNumberFormat="1" applyFont="1" applyFill="1" applyBorder="1" applyAlignment="1" applyProtection="1">
      <alignment horizontal="right" vertical="center"/>
    </xf>
    <xf numFmtId="0" fontId="10" fillId="0" borderId="51" xfId="2" applyFont="1" applyFill="1" applyBorder="1" applyAlignment="1">
      <alignment horizontal="distributed" vertical="center" justifyLastLine="1"/>
    </xf>
    <xf numFmtId="0" fontId="10" fillId="0" borderId="41" xfId="2" applyFont="1" applyFill="1" applyBorder="1" applyAlignment="1">
      <alignment horizontal="distributed" vertical="center" justifyLastLine="1"/>
    </xf>
    <xf numFmtId="0" fontId="10" fillId="0" borderId="41" xfId="2" applyFont="1" applyFill="1" applyBorder="1" applyAlignment="1">
      <alignment horizontal="center" vertical="center" shrinkToFit="1"/>
    </xf>
    <xf numFmtId="0" fontId="10" fillId="0" borderId="51" xfId="2" applyFont="1" applyFill="1" applyBorder="1" applyAlignment="1">
      <alignment horizontal="distributed" vertical="center" wrapText="1" justifyLastLine="1"/>
    </xf>
    <xf numFmtId="0" fontId="10" fillId="0" borderId="58" xfId="2" applyFont="1" applyFill="1" applyBorder="1" applyAlignment="1">
      <alignment horizontal="distributed" vertical="center" wrapText="1" justifyLastLine="1"/>
    </xf>
    <xf numFmtId="0" fontId="10" fillId="0" borderId="30" xfId="2" applyFont="1" applyFill="1" applyBorder="1" applyAlignment="1">
      <alignment horizontal="distributed" vertical="center" justifyLastLine="1"/>
    </xf>
    <xf numFmtId="0" fontId="10" fillId="0" borderId="52" xfId="2" applyFont="1" applyFill="1" applyBorder="1" applyAlignment="1">
      <alignment horizontal="distributed" vertical="center" justifyLastLine="1"/>
    </xf>
    <xf numFmtId="0" fontId="10" fillId="0" borderId="36" xfId="2" applyFont="1" applyFill="1" applyBorder="1" applyAlignment="1">
      <alignment horizontal="distributed" vertical="center" justifyLastLine="1"/>
    </xf>
    <xf numFmtId="0" fontId="10" fillId="0" borderId="40" xfId="2" applyFont="1" applyFill="1" applyBorder="1" applyAlignment="1">
      <alignment horizontal="center" vertical="center" shrinkToFit="1"/>
    </xf>
    <xf numFmtId="0" fontId="24" fillId="0" borderId="0" xfId="2" applyFont="1" applyFill="1" applyAlignment="1">
      <alignment vertical="center"/>
    </xf>
    <xf numFmtId="0" fontId="25" fillId="0" borderId="0" xfId="2" applyFont="1" applyFill="1" applyAlignment="1">
      <alignment vertical="center"/>
    </xf>
    <xf numFmtId="0" fontId="24" fillId="0" borderId="4" xfId="2" applyFont="1" applyFill="1" applyBorder="1" applyAlignment="1">
      <alignment horizontal="right"/>
    </xf>
    <xf numFmtId="0" fontId="23" fillId="0" borderId="1" xfId="2" applyFont="1" applyFill="1" applyBorder="1" applyAlignment="1">
      <alignment horizontal="center" vertical="center"/>
    </xf>
    <xf numFmtId="0" fontId="24" fillId="0" borderId="2" xfId="2" applyFont="1" applyFill="1" applyBorder="1" applyAlignment="1">
      <alignment horizontal="center" vertical="center"/>
    </xf>
    <xf numFmtId="0" fontId="23" fillId="0" borderId="5" xfId="2" applyFont="1" applyFill="1" applyBorder="1" applyAlignment="1">
      <alignment horizontal="right"/>
    </xf>
    <xf numFmtId="0" fontId="23" fillId="0" borderId="8" xfId="2" applyFont="1" applyFill="1" applyBorder="1" applyAlignment="1">
      <alignment horizontal="center" vertical="center"/>
    </xf>
    <xf numFmtId="0" fontId="24" fillId="0" borderId="4" xfId="2" applyFont="1" applyFill="1" applyBorder="1" applyAlignment="1">
      <alignment horizontal="center" vertical="center"/>
    </xf>
    <xf numFmtId="0" fontId="24" fillId="0" borderId="9" xfId="2" applyFont="1" applyFill="1" applyBorder="1" applyAlignment="1">
      <alignment horizontal="center" vertical="center"/>
    </xf>
    <xf numFmtId="0" fontId="23" fillId="0" borderId="14" xfId="2" applyFont="1" applyFill="1" applyBorder="1" applyAlignment="1">
      <alignment horizontal="centerContinuous" vertical="center"/>
    </xf>
    <xf numFmtId="0" fontId="23" fillId="0" borderId="7" xfId="2" applyFont="1" applyFill="1" applyBorder="1" applyAlignment="1">
      <alignment vertical="center"/>
    </xf>
    <xf numFmtId="0" fontId="23" fillId="0" borderId="15" xfId="2" applyFont="1" applyFill="1" applyBorder="1" applyAlignment="1">
      <alignment vertical="center"/>
    </xf>
    <xf numFmtId="0" fontId="23" fillId="0" borderId="18" xfId="2" applyFont="1" applyFill="1" applyBorder="1" applyAlignment="1">
      <alignment horizontal="centerContinuous" vertical="center"/>
    </xf>
    <xf numFmtId="0" fontId="23" fillId="0" borderId="19" xfId="2" applyFont="1" applyFill="1" applyBorder="1" applyAlignment="1">
      <alignment horizontal="distributed" vertical="center"/>
    </xf>
    <xf numFmtId="0" fontId="23" fillId="0" borderId="20" xfId="2" applyFont="1" applyFill="1" applyBorder="1" applyAlignment="1">
      <alignment vertical="center"/>
    </xf>
    <xf numFmtId="0" fontId="23" fillId="0" borderId="23" xfId="2" applyFont="1" applyFill="1" applyBorder="1" applyAlignment="1">
      <alignment horizontal="centerContinuous" vertical="center"/>
    </xf>
    <xf numFmtId="0" fontId="23" fillId="0" borderId="10" xfId="2" applyFont="1" applyFill="1" applyBorder="1" applyAlignment="1">
      <alignment horizontal="distributed" vertical="center"/>
    </xf>
    <xf numFmtId="0" fontId="23" fillId="0" borderId="24" xfId="2" applyFont="1" applyFill="1" applyBorder="1" applyAlignment="1">
      <alignment vertical="center"/>
    </xf>
    <xf numFmtId="0" fontId="23" fillId="0" borderId="28" xfId="2" applyFont="1" applyFill="1" applyBorder="1" applyAlignment="1">
      <alignment vertical="center"/>
    </xf>
    <xf numFmtId="0" fontId="23" fillId="0" borderId="29" xfId="2" applyFont="1" applyFill="1" applyBorder="1" applyAlignment="1">
      <alignment vertical="center"/>
    </xf>
    <xf numFmtId="0" fontId="23" fillId="0" borderId="33" xfId="2" applyFont="1" applyFill="1" applyBorder="1" applyAlignment="1">
      <alignment horizontal="centerContinuous" vertical="center"/>
    </xf>
    <xf numFmtId="0" fontId="23" fillId="0" borderId="34" xfId="2" applyFont="1" applyFill="1" applyBorder="1" applyAlignment="1">
      <alignment horizontal="distributed" vertical="center"/>
    </xf>
    <xf numFmtId="0" fontId="23" fillId="0" borderId="35" xfId="2" applyFont="1" applyFill="1" applyBorder="1" applyAlignment="1">
      <alignment vertical="center"/>
    </xf>
    <xf numFmtId="0" fontId="27" fillId="0" borderId="39" xfId="2" applyFont="1" applyFill="1" applyBorder="1" applyAlignment="1">
      <alignment horizontal="centerContinuous" vertical="center"/>
    </xf>
    <xf numFmtId="0" fontId="24" fillId="0" borderId="0" xfId="2" applyFont="1" applyFill="1" applyAlignment="1">
      <alignment horizontal="left" vertical="center"/>
    </xf>
    <xf numFmtId="0" fontId="24" fillId="0" borderId="0" xfId="2" applyFont="1" applyFill="1" applyAlignment="1">
      <alignment horizontal="left" vertical="distributed" wrapText="1"/>
    </xf>
    <xf numFmtId="0" fontId="26" fillId="0" borderId="0" xfId="2" applyFont="1" applyFill="1" applyAlignment="1">
      <alignment vertical="center"/>
    </xf>
    <xf numFmtId="0" fontId="28" fillId="0" borderId="4" xfId="2" applyFont="1" applyFill="1" applyBorder="1" applyAlignment="1">
      <alignment horizontal="left" vertical="center"/>
    </xf>
    <xf numFmtId="0" fontId="26" fillId="0" borderId="0" xfId="2" applyFont="1" applyFill="1" applyAlignment="1">
      <alignment horizontal="right" vertical="center"/>
    </xf>
    <xf numFmtId="0" fontId="24" fillId="0" borderId="0" xfId="2" applyFont="1" applyFill="1" applyAlignment="1">
      <alignment horizontal="right"/>
    </xf>
    <xf numFmtId="0" fontId="27" fillId="0" borderId="1" xfId="2" applyFont="1" applyFill="1" applyBorder="1" applyAlignment="1">
      <alignment horizontal="center"/>
    </xf>
    <xf numFmtId="0" fontId="27" fillId="0" borderId="2" xfId="2" applyFont="1" applyFill="1" applyBorder="1" applyAlignment="1">
      <alignment horizontal="right"/>
    </xf>
    <xf numFmtId="0" fontId="27" fillId="0" borderId="5" xfId="2" applyFont="1" applyFill="1" applyBorder="1" applyAlignment="1">
      <alignment horizontal="right"/>
    </xf>
    <xf numFmtId="0" fontId="27" fillId="0" borderId="6" xfId="2" applyFont="1" applyFill="1" applyBorder="1" applyAlignment="1">
      <alignment horizontal="centerContinuous" vertical="center"/>
    </xf>
    <xf numFmtId="0" fontId="27" fillId="0" borderId="131" xfId="2" applyFont="1" applyFill="1" applyBorder="1" applyAlignment="1">
      <alignment horizontal="centerContinuous" vertical="center"/>
    </xf>
    <xf numFmtId="0" fontId="27" fillId="0" borderId="130" xfId="2" applyFont="1" applyFill="1" applyBorder="1" applyAlignment="1">
      <alignment horizontal="centerContinuous" vertical="center"/>
    </xf>
    <xf numFmtId="0" fontId="29" fillId="0" borderId="14" xfId="2" applyFont="1" applyFill="1" applyBorder="1" applyAlignment="1">
      <alignment horizontal="centerContinuous" vertical="center" wrapText="1"/>
    </xf>
    <xf numFmtId="0" fontId="29" fillId="0" borderId="6" xfId="2" applyFont="1" applyFill="1" applyBorder="1" applyAlignment="1">
      <alignment horizontal="centerContinuous" vertical="center" wrapText="1"/>
    </xf>
    <xf numFmtId="0" fontId="29" fillId="0" borderId="129" xfId="2" applyFont="1" applyFill="1" applyBorder="1" applyAlignment="1">
      <alignment horizontal="centerContinuous" vertical="center" wrapText="1"/>
    </xf>
    <xf numFmtId="0" fontId="29" fillId="0" borderId="128" xfId="2" applyFont="1" applyFill="1" applyBorder="1" applyAlignment="1">
      <alignment horizontal="centerContinuous" vertical="center"/>
    </xf>
    <xf numFmtId="0" fontId="27" fillId="0" borderId="127" xfId="2" applyFont="1" applyFill="1" applyBorder="1" applyAlignment="1">
      <alignment horizontal="centerContinuous"/>
    </xf>
    <xf numFmtId="0" fontId="27" fillId="0" borderId="121" xfId="2" applyFont="1" applyFill="1" applyBorder="1" applyAlignment="1">
      <alignment horizontal="centerContinuous"/>
    </xf>
    <xf numFmtId="0" fontId="29" fillId="0" borderId="57" xfId="2" applyFont="1" applyFill="1" applyBorder="1" applyAlignment="1">
      <alignment horizontal="centerContinuous" vertical="center" wrapText="1"/>
    </xf>
    <xf numFmtId="0" fontId="29" fillId="0" borderId="125" xfId="2" applyFont="1" applyFill="1" applyBorder="1" applyAlignment="1">
      <alignment horizontal="centerContinuous" vertical="center" wrapText="1"/>
    </xf>
    <xf numFmtId="0" fontId="29" fillId="0" borderId="116" xfId="2" applyFont="1" applyFill="1" applyBorder="1" applyAlignment="1">
      <alignment horizontal="centerContinuous" vertical="center"/>
    </xf>
    <xf numFmtId="0" fontId="27" fillId="0" borderId="51" xfId="2" applyFont="1" applyFill="1" applyBorder="1" applyAlignment="1">
      <alignment horizontal="centerContinuous" vertical="center" wrapText="1"/>
    </xf>
    <xf numFmtId="0" fontId="27" fillId="0" borderId="51" xfId="2" applyFont="1" applyFill="1" applyBorder="1" applyAlignment="1">
      <alignment horizontal="centerContinuous" vertical="center"/>
    </xf>
    <xf numFmtId="178" fontId="23" fillId="0" borderId="40" xfId="2" applyNumberFormat="1" applyFont="1" applyFill="1" applyBorder="1" applyAlignment="1">
      <alignment horizontal="right" vertical="center"/>
    </xf>
    <xf numFmtId="178" fontId="23" fillId="0" borderId="51" xfId="2" applyNumberFormat="1" applyFont="1" applyFill="1" applyBorder="1" applyAlignment="1">
      <alignment horizontal="right" vertical="center"/>
    </xf>
    <xf numFmtId="178" fontId="23" fillId="0" borderId="112" xfId="2" applyNumberFormat="1" applyFont="1" applyFill="1" applyBorder="1" applyAlignment="1">
      <alignment horizontal="right" vertical="center"/>
    </xf>
    <xf numFmtId="0" fontId="27" fillId="0" borderId="0" xfId="2" applyFont="1" applyFill="1" applyBorder="1" applyAlignment="1">
      <alignment horizontal="center" vertical="center"/>
    </xf>
    <xf numFmtId="0" fontId="27" fillId="0" borderId="52" xfId="2" applyFont="1" applyFill="1" applyBorder="1" applyAlignment="1">
      <alignment horizontal="centerContinuous" vertical="center"/>
    </xf>
    <xf numFmtId="0" fontId="27" fillId="0" borderId="36" xfId="2" applyFont="1" applyFill="1" applyBorder="1" applyAlignment="1">
      <alignment horizontal="centerContinuous" vertical="center"/>
    </xf>
    <xf numFmtId="178" fontId="23" fillId="0" borderId="35" xfId="2" applyNumberFormat="1" applyFont="1" applyFill="1" applyBorder="1" applyAlignment="1">
      <alignment horizontal="right" vertical="center"/>
    </xf>
    <xf numFmtId="178" fontId="23" fillId="0" borderId="108" xfId="2" applyNumberFormat="1" applyFont="1" applyFill="1" applyBorder="1" applyAlignment="1">
      <alignment horizontal="right" vertical="center"/>
    </xf>
    <xf numFmtId="178" fontId="23" fillId="0" borderId="107" xfId="2" applyNumberFormat="1" applyFont="1" applyFill="1" applyBorder="1" applyAlignment="1">
      <alignment horizontal="right" vertical="center"/>
    </xf>
    <xf numFmtId="0" fontId="27" fillId="0" borderId="11" xfId="2" applyFont="1" applyFill="1" applyBorder="1" applyAlignment="1">
      <alignment horizontal="centerContinuous" vertical="center"/>
    </xf>
    <xf numFmtId="0" fontId="27" fillId="0" borderId="4" xfId="2" applyFont="1" applyFill="1" applyBorder="1" applyAlignment="1">
      <alignment horizontal="centerContinuous"/>
    </xf>
    <xf numFmtId="178" fontId="23" fillId="0" borderId="10" xfId="2" applyNumberFormat="1" applyFont="1" applyFill="1" applyBorder="1" applyAlignment="1">
      <alignment horizontal="right" vertical="center"/>
    </xf>
    <xf numFmtId="178" fontId="23" fillId="0" borderId="0" xfId="2" applyNumberFormat="1" applyFont="1" applyFill="1" applyBorder="1" applyAlignment="1">
      <alignment horizontal="right" vertical="center"/>
    </xf>
    <xf numFmtId="178" fontId="23" fillId="0" borderId="122" xfId="2" applyNumberFormat="1" applyFont="1" applyFill="1" applyBorder="1" applyAlignment="1">
      <alignment horizontal="right" vertical="center"/>
    </xf>
    <xf numFmtId="0" fontId="27" fillId="0" borderId="30" xfId="2" applyFont="1" applyFill="1" applyBorder="1" applyAlignment="1">
      <alignment horizontal="centerContinuous" vertical="center"/>
    </xf>
    <xf numFmtId="178" fontId="23" fillId="0" borderId="57" xfId="2" applyNumberFormat="1" applyFont="1" applyFill="1" applyBorder="1" applyAlignment="1">
      <alignment horizontal="right" vertical="center"/>
    </xf>
    <xf numFmtId="178" fontId="23" fillId="0" borderId="117" xfId="2" applyNumberFormat="1" applyFont="1" applyFill="1" applyBorder="1" applyAlignment="1">
      <alignment horizontal="right" vertical="center"/>
    </xf>
    <xf numFmtId="178" fontId="23" fillId="0" borderId="116" xfId="2" applyNumberFormat="1" applyFont="1" applyFill="1" applyBorder="1" applyAlignment="1">
      <alignment horizontal="right" vertical="center"/>
    </xf>
    <xf numFmtId="0" fontId="27" fillId="0" borderId="28" xfId="2" applyFont="1" applyFill="1" applyBorder="1" applyAlignment="1">
      <alignment horizontal="centerContinuous" vertical="center"/>
    </xf>
    <xf numFmtId="0" fontId="27" fillId="0" borderId="0" xfId="2" applyFont="1" applyFill="1" applyBorder="1" applyAlignment="1">
      <alignment horizontal="centerContinuous" vertical="center"/>
    </xf>
    <xf numFmtId="178" fontId="23" fillId="0" borderId="19" xfId="2" applyNumberFormat="1" applyFont="1" applyFill="1" applyBorder="1" applyAlignment="1">
      <alignment horizontal="right" vertical="center"/>
    </xf>
    <xf numFmtId="178" fontId="23" fillId="0" borderId="106" xfId="2" applyNumberFormat="1" applyFont="1" applyFill="1" applyBorder="1" applyAlignment="1">
      <alignment horizontal="right" vertical="center"/>
    </xf>
    <xf numFmtId="178" fontId="23" fillId="0" borderId="105" xfId="2" applyNumberFormat="1" applyFont="1" applyFill="1" applyBorder="1" applyAlignment="1">
      <alignment horizontal="right" vertical="center"/>
    </xf>
    <xf numFmtId="178" fontId="23" fillId="0" borderId="72" xfId="2" applyNumberFormat="1" applyFont="1" applyFill="1" applyBorder="1" applyAlignment="1">
      <alignment horizontal="right" vertical="center"/>
    </xf>
    <xf numFmtId="178" fontId="23" fillId="0" borderId="104" xfId="2" applyNumberFormat="1" applyFont="1" applyFill="1" applyBorder="1" applyAlignment="1">
      <alignment horizontal="right" vertical="center"/>
    </xf>
    <xf numFmtId="0" fontId="27" fillId="0" borderId="75" xfId="2" applyFont="1" applyFill="1" applyBorder="1" applyAlignment="1">
      <alignment horizontal="centerContinuous" vertical="center"/>
    </xf>
    <xf numFmtId="0" fontId="27" fillId="0" borderId="76" xfId="2" applyFont="1" applyFill="1" applyBorder="1" applyAlignment="1">
      <alignment horizontal="centerContinuous" vertical="center"/>
    </xf>
    <xf numFmtId="178" fontId="23" fillId="0" borderId="101" xfId="2" applyNumberFormat="1" applyFont="1" applyFill="1" applyBorder="1" applyAlignment="1">
      <alignment horizontal="right" vertical="center"/>
    </xf>
    <xf numFmtId="178" fontId="23" fillId="0" borderId="103" xfId="2" applyNumberFormat="1" applyFont="1" applyFill="1" applyBorder="1" applyAlignment="1">
      <alignment horizontal="right" vertical="center"/>
    </xf>
    <xf numFmtId="178" fontId="23" fillId="0" borderId="102" xfId="2" applyNumberFormat="1" applyFont="1" applyFill="1" applyBorder="1" applyAlignment="1">
      <alignment horizontal="right" vertical="center"/>
    </xf>
    <xf numFmtId="178" fontId="23" fillId="0" borderId="77" xfId="2" applyNumberFormat="1" applyFont="1" applyFill="1" applyBorder="1" applyAlignment="1">
      <alignment horizontal="right" vertical="center"/>
    </xf>
    <xf numFmtId="178" fontId="23" fillId="0" borderId="100" xfId="2" applyNumberFormat="1" applyFont="1" applyFill="1" applyBorder="1" applyAlignment="1">
      <alignment horizontal="right" vertical="center"/>
    </xf>
    <xf numFmtId="178" fontId="23" fillId="0" borderId="99" xfId="2" applyNumberFormat="1" applyFont="1" applyFill="1" applyBorder="1" applyAlignment="1">
      <alignment horizontal="right" vertical="center"/>
    </xf>
    <xf numFmtId="178" fontId="23" fillId="0" borderId="2" xfId="2" applyNumberFormat="1" applyFont="1" applyFill="1" applyBorder="1" applyAlignment="1">
      <alignment horizontal="right" vertical="center"/>
    </xf>
    <xf numFmtId="0" fontId="26" fillId="0" borderId="0" xfId="2" applyFont="1" applyFill="1" applyBorder="1" applyAlignment="1">
      <alignment horizontal="center" vertical="center"/>
    </xf>
    <xf numFmtId="0" fontId="26" fillId="0" borderId="0" xfId="2" applyFont="1" applyFill="1" applyBorder="1" applyAlignment="1">
      <alignment vertical="center"/>
    </xf>
    <xf numFmtId="3" fontId="26" fillId="0" borderId="0" xfId="2" applyNumberFormat="1" applyFont="1" applyFill="1" applyBorder="1" applyAlignment="1">
      <alignment vertical="center"/>
    </xf>
    <xf numFmtId="0" fontId="24" fillId="0" borderId="0" xfId="2" applyFont="1" applyFill="1"/>
    <xf numFmtId="0" fontId="24" fillId="0" borderId="0" xfId="2" applyFont="1" applyFill="1" applyAlignment="1">
      <alignment horizontal="distributed" vertical="distributed" wrapText="1"/>
    </xf>
    <xf numFmtId="0" fontId="23" fillId="0" borderId="0" xfId="2" applyFont="1" applyFill="1" applyAlignment="1">
      <alignment vertical="center"/>
    </xf>
    <xf numFmtId="0" fontId="23" fillId="0" borderId="1" xfId="2" applyFont="1" applyFill="1" applyBorder="1" applyAlignment="1">
      <alignment horizontal="left" vertical="center" wrapText="1"/>
    </xf>
    <xf numFmtId="0" fontId="24" fillId="0" borderId="2" xfId="2" applyFont="1" applyFill="1" applyBorder="1" applyAlignment="1">
      <alignment horizontal="left" vertical="center"/>
    </xf>
    <xf numFmtId="0" fontId="23" fillId="0" borderId="7" xfId="2" applyFont="1" applyFill="1" applyBorder="1" applyAlignment="1">
      <alignment horizontal="centerContinuous" vertical="center"/>
    </xf>
    <xf numFmtId="0" fontId="24" fillId="0" borderId="5" xfId="2" applyFont="1" applyFill="1" applyBorder="1" applyAlignment="1">
      <alignment horizontal="centerContinuous" vertical="center"/>
    </xf>
    <xf numFmtId="0" fontId="23" fillId="0" borderId="2" xfId="2" applyFont="1" applyFill="1" applyBorder="1" applyAlignment="1">
      <alignment horizontal="centerContinuous" vertical="center"/>
    </xf>
    <xf numFmtId="0" fontId="24" fillId="0" borderId="2" xfId="2" applyFont="1" applyFill="1" applyBorder="1" applyAlignment="1">
      <alignment horizontal="centerContinuous" vertical="center"/>
    </xf>
    <xf numFmtId="0" fontId="24" fillId="0" borderId="3" xfId="2" applyFont="1" applyFill="1" applyBorder="1" applyAlignment="1">
      <alignment horizontal="centerContinuous" vertical="center"/>
    </xf>
    <xf numFmtId="0" fontId="23" fillId="0" borderId="50" xfId="2" applyFont="1" applyFill="1" applyBorder="1" applyAlignment="1">
      <alignment vertical="center"/>
    </xf>
    <xf numFmtId="0" fontId="23" fillId="0" borderId="52" xfId="2" applyFont="1" applyFill="1" applyBorder="1" applyAlignment="1">
      <alignment horizontal="center" vertical="center"/>
    </xf>
    <xf numFmtId="180" fontId="23" fillId="0" borderId="47" xfId="3" applyNumberFormat="1" applyFont="1" applyFill="1" applyBorder="1" applyAlignment="1" applyProtection="1">
      <alignment vertical="center"/>
    </xf>
    <xf numFmtId="0" fontId="23" fillId="0" borderId="51" xfId="2" applyFont="1" applyFill="1" applyBorder="1" applyAlignment="1">
      <alignment vertical="center"/>
    </xf>
    <xf numFmtId="180" fontId="23" fillId="0" borderId="87" xfId="3" applyNumberFormat="1" applyFont="1" applyFill="1" applyBorder="1" applyAlignment="1" applyProtection="1">
      <alignment vertical="center"/>
    </xf>
    <xf numFmtId="0" fontId="23" fillId="0" borderId="18" xfId="2" applyFont="1" applyFill="1" applyBorder="1" applyAlignment="1">
      <alignment vertical="center"/>
    </xf>
    <xf numFmtId="0" fontId="23" fillId="0" borderId="18" xfId="2" applyFont="1" applyFill="1" applyBorder="1" applyAlignment="1">
      <alignment horizontal="center" vertical="center"/>
    </xf>
    <xf numFmtId="0" fontId="23" fillId="0" borderId="126" xfId="2" applyFont="1" applyFill="1" applyBorder="1" applyAlignment="1">
      <alignment vertical="center"/>
    </xf>
    <xf numFmtId="0" fontId="23" fillId="0" borderId="8" xfId="2" applyFont="1" applyFill="1" applyBorder="1" applyAlignment="1">
      <alignment horizontal="centerContinuous" vertical="center"/>
    </xf>
    <xf numFmtId="0" fontId="23" fillId="0" borderId="4" xfId="2" applyFont="1" applyFill="1" applyBorder="1" applyAlignment="1">
      <alignment horizontal="centerContinuous" vertical="center"/>
    </xf>
    <xf numFmtId="0" fontId="23" fillId="0" borderId="11" xfId="2" applyFont="1" applyFill="1" applyBorder="1" applyAlignment="1">
      <alignment vertical="center"/>
    </xf>
    <xf numFmtId="180" fontId="23" fillId="0" borderId="9" xfId="3" applyNumberFormat="1" applyFont="1" applyFill="1" applyBorder="1" applyAlignment="1" applyProtection="1">
      <alignment vertical="center"/>
    </xf>
    <xf numFmtId="0" fontId="23" fillId="0" borderId="4" xfId="2" applyFont="1" applyFill="1" applyBorder="1" applyAlignment="1">
      <alignment vertical="center"/>
    </xf>
    <xf numFmtId="180" fontId="23" fillId="0" borderId="4" xfId="3" applyNumberFormat="1" applyFont="1" applyFill="1" applyBorder="1" applyAlignment="1" applyProtection="1">
      <alignment vertical="center"/>
    </xf>
    <xf numFmtId="180" fontId="23" fillId="0" borderId="67" xfId="3" applyNumberFormat="1" applyFont="1" applyFill="1" applyBorder="1" applyAlignment="1" applyProtection="1">
      <alignment vertical="center"/>
    </xf>
    <xf numFmtId="0" fontId="26" fillId="0" borderId="0" xfId="2" applyFont="1" applyFill="1" applyAlignment="1"/>
    <xf numFmtId="0" fontId="24" fillId="0" borderId="0" xfId="2" applyFont="1" applyFill="1" applyAlignment="1"/>
    <xf numFmtId="0" fontId="24" fillId="0" borderId="0" xfId="2" applyFont="1" applyFill="1" applyBorder="1" applyAlignment="1"/>
    <xf numFmtId="0" fontId="23" fillId="0" borderId="1" xfId="2" applyFont="1" applyFill="1" applyBorder="1" applyAlignment="1">
      <alignment horizontal="right" vertical="center" wrapText="1"/>
    </xf>
    <xf numFmtId="0" fontId="23" fillId="0" borderId="127" xfId="2" applyFont="1" applyFill="1" applyBorder="1" applyAlignment="1">
      <alignment horizontal="left" vertical="center" wrapText="1"/>
    </xf>
    <xf numFmtId="0" fontId="26" fillId="0" borderId="52" xfId="2" applyFont="1" applyFill="1" applyBorder="1" applyAlignment="1">
      <alignment horizontal="center" vertical="center"/>
    </xf>
    <xf numFmtId="0" fontId="26" fillId="0" borderId="45" xfId="2" applyFont="1" applyFill="1" applyBorder="1" applyAlignment="1">
      <alignment horizontal="center" vertical="center"/>
    </xf>
    <xf numFmtId="0" fontId="26" fillId="0" borderId="90" xfId="2" applyFont="1" applyFill="1" applyBorder="1" applyAlignment="1">
      <alignment horizontal="center" vertical="center"/>
    </xf>
    <xf numFmtId="0" fontId="26" fillId="0" borderId="47" xfId="2" applyFont="1" applyFill="1" applyBorder="1" applyAlignment="1">
      <alignment horizontal="center" vertical="center"/>
    </xf>
    <xf numFmtId="0" fontId="26" fillId="0" borderId="87" xfId="2" applyFont="1" applyFill="1" applyBorder="1" applyAlignment="1">
      <alignment horizontal="center" vertical="center"/>
    </xf>
    <xf numFmtId="0" fontId="23" fillId="0" borderId="30" xfId="2" applyFont="1" applyFill="1" applyBorder="1" applyAlignment="1">
      <alignment horizontal="center" vertical="center"/>
    </xf>
    <xf numFmtId="0" fontId="30" fillId="0" borderId="133" xfId="2" applyFont="1" applyFill="1" applyBorder="1" applyAlignment="1">
      <alignment vertical="center"/>
    </xf>
    <xf numFmtId="182" fontId="23" fillId="0" borderId="29" xfId="3" applyNumberFormat="1" applyFont="1" applyFill="1" applyBorder="1" applyAlignment="1" applyProtection="1">
      <alignment vertical="center"/>
    </xf>
    <xf numFmtId="182" fontId="23" fillId="0" borderId="32" xfId="3" applyNumberFormat="1" applyFont="1" applyFill="1" applyBorder="1" applyAlignment="1" applyProtection="1">
      <alignment vertical="center"/>
    </xf>
    <xf numFmtId="182" fontId="23" fillId="0" borderId="47" xfId="3" applyNumberFormat="1" applyFont="1" applyFill="1" applyBorder="1" applyAlignment="1" applyProtection="1">
      <alignment vertical="center"/>
    </xf>
    <xf numFmtId="182" fontId="23" fillId="0" borderId="87" xfId="3" applyNumberFormat="1" applyFont="1" applyFill="1" applyBorder="1" applyAlignment="1" applyProtection="1">
      <alignment vertical="center"/>
    </xf>
    <xf numFmtId="0" fontId="23" fillId="0" borderId="21" xfId="2" applyFont="1" applyFill="1" applyBorder="1" applyAlignment="1">
      <alignment horizontal="center" vertical="center"/>
    </xf>
    <xf numFmtId="0" fontId="30" fillId="0" borderId="90" xfId="2" applyFont="1" applyFill="1" applyBorder="1" applyAlignment="1">
      <alignment vertical="center"/>
    </xf>
    <xf numFmtId="0" fontId="23" fillId="0" borderId="134" xfId="2" applyFont="1" applyFill="1" applyBorder="1" applyAlignment="1">
      <alignment horizontal="centerContinuous" vertical="center"/>
    </xf>
    <xf numFmtId="0" fontId="23" fillId="0" borderId="135" xfId="2" applyFont="1" applyFill="1" applyBorder="1" applyAlignment="1">
      <alignment horizontal="centerContinuous" vertical="center"/>
    </xf>
    <xf numFmtId="0" fontId="30" fillId="0" borderId="137" xfId="2" applyFont="1" applyFill="1" applyBorder="1" applyAlignment="1">
      <alignment vertical="center"/>
    </xf>
    <xf numFmtId="182" fontId="23" fillId="0" borderId="9" xfId="3" applyNumberFormat="1" applyFont="1" applyFill="1" applyBorder="1" applyAlignment="1" applyProtection="1">
      <alignment vertical="center"/>
    </xf>
    <xf numFmtId="182" fontId="23" fillId="0" borderId="67" xfId="3" applyNumberFormat="1" applyFont="1" applyFill="1" applyBorder="1" applyAlignment="1" applyProtection="1">
      <alignment vertical="center"/>
    </xf>
    <xf numFmtId="180" fontId="24" fillId="0" borderId="0" xfId="3" applyNumberFormat="1" applyFont="1" applyFill="1" applyBorder="1" applyAlignment="1" applyProtection="1"/>
    <xf numFmtId="0" fontId="24" fillId="0" borderId="0" xfId="2" applyFont="1" applyFill="1" applyAlignment="1">
      <alignment vertical="top" wrapText="1"/>
    </xf>
    <xf numFmtId="0" fontId="23" fillId="0" borderId="14" xfId="2" applyFont="1" applyFill="1" applyBorder="1" applyAlignment="1">
      <alignment horizontal="right" vertical="center"/>
    </xf>
    <xf numFmtId="0" fontId="31" fillId="0" borderId="0" xfId="2" applyFont="1" applyFill="1"/>
    <xf numFmtId="0" fontId="23" fillId="0" borderId="126" xfId="2" applyFont="1" applyFill="1" applyBorder="1" applyAlignment="1">
      <alignment horizontal="left" vertical="center"/>
    </xf>
    <xf numFmtId="0" fontId="23" fillId="0" borderId="139" xfId="2" applyFont="1" applyFill="1" applyBorder="1" applyAlignment="1">
      <alignment horizontal="center" vertical="center"/>
    </xf>
    <xf numFmtId="0" fontId="23" fillId="0" borderId="140" xfId="2" applyFont="1" applyFill="1" applyBorder="1" applyAlignment="1">
      <alignment horizontal="center" vertical="center"/>
    </xf>
    <xf numFmtId="0" fontId="23" fillId="0" borderId="23" xfId="2" applyFont="1" applyFill="1" applyBorder="1" applyAlignment="1">
      <alignment horizontal="center" vertical="center"/>
    </xf>
    <xf numFmtId="0" fontId="28" fillId="0" borderId="0" xfId="4" applyFont="1" applyFill="1" applyAlignment="1">
      <alignment vertical="center"/>
    </xf>
    <xf numFmtId="0" fontId="25" fillId="0" borderId="0" xfId="4" applyFont="1" applyFill="1" applyAlignment="1">
      <alignment vertical="center"/>
    </xf>
    <xf numFmtId="0" fontId="24" fillId="0" borderId="0" xfId="4" applyFont="1" applyFill="1" applyAlignment="1">
      <alignment vertical="center"/>
    </xf>
    <xf numFmtId="0" fontId="30" fillId="0" borderId="0" xfId="4" applyFont="1" applyFill="1" applyAlignment="1">
      <alignment vertical="center"/>
    </xf>
    <xf numFmtId="0" fontId="24" fillId="0" borderId="0" xfId="4" applyFont="1" applyFill="1" applyAlignment="1">
      <alignment horizontal="right"/>
    </xf>
    <xf numFmtId="0" fontId="23" fillId="0" borderId="1" xfId="4" applyFont="1" applyFill="1" applyBorder="1" applyAlignment="1">
      <alignment horizontal="right" vertical="center"/>
    </xf>
    <xf numFmtId="0" fontId="23" fillId="0" borderId="2" xfId="4" applyFont="1" applyFill="1" applyBorder="1" applyAlignment="1">
      <alignment horizontal="right" vertical="center"/>
    </xf>
    <xf numFmtId="0" fontId="23" fillId="0" borderId="16" xfId="4" applyFont="1" applyFill="1" applyBorder="1" applyAlignment="1">
      <alignment horizontal="centerContinuous" vertical="center"/>
    </xf>
    <xf numFmtId="0" fontId="23" fillId="0" borderId="42" xfId="4" applyFont="1" applyFill="1" applyBorder="1" applyAlignment="1">
      <alignment horizontal="centerContinuous" vertical="center"/>
    </xf>
    <xf numFmtId="0" fontId="23" fillId="0" borderId="15" xfId="4" applyFont="1" applyFill="1" applyBorder="1" applyAlignment="1">
      <alignment horizontal="centerContinuous" vertical="center"/>
    </xf>
    <xf numFmtId="0" fontId="23" fillId="0" borderId="17" xfId="4" applyFont="1" applyFill="1" applyBorder="1" applyAlignment="1">
      <alignment horizontal="centerContinuous" vertical="center"/>
    </xf>
    <xf numFmtId="0" fontId="23" fillId="0" borderId="127" xfId="4" applyFont="1" applyFill="1" applyBorder="1" applyAlignment="1">
      <alignment vertical="center"/>
    </xf>
    <xf numFmtId="0" fontId="23" fillId="0" borderId="29" xfId="4" applyFont="1" applyFill="1" applyBorder="1" applyAlignment="1">
      <alignment vertical="center"/>
    </xf>
    <xf numFmtId="0" fontId="23" fillId="0" borderId="40" xfId="4" applyFont="1" applyFill="1" applyBorder="1" applyAlignment="1">
      <alignment horizontal="center" vertical="center" wrapText="1"/>
    </xf>
    <xf numFmtId="0" fontId="23" fillId="0" borderId="40" xfId="4" applyFont="1" applyFill="1" applyBorder="1" applyAlignment="1">
      <alignment horizontal="center" vertical="center"/>
    </xf>
    <xf numFmtId="0" fontId="23" fillId="0" borderId="142" xfId="4" applyFont="1" applyFill="1" applyBorder="1" applyAlignment="1">
      <alignment horizontal="center" vertical="center"/>
    </xf>
    <xf numFmtId="0" fontId="23" fillId="0" borderId="145" xfId="4" applyFont="1" applyFill="1" applyBorder="1" applyAlignment="1">
      <alignment horizontal="centerContinuous" vertical="center"/>
    </xf>
    <xf numFmtId="0" fontId="23" fillId="0" borderId="47" xfId="4" applyFont="1" applyFill="1" applyBorder="1" applyAlignment="1">
      <alignment horizontal="centerContinuous" vertical="center"/>
    </xf>
    <xf numFmtId="0" fontId="23" fillId="0" borderId="145" xfId="4" applyFont="1" applyFill="1" applyBorder="1" applyAlignment="1">
      <alignment horizontal="centerContinuous" vertical="center" wrapText="1"/>
    </xf>
    <xf numFmtId="0" fontId="23" fillId="0" borderId="47" xfId="4" applyFont="1" applyFill="1" applyBorder="1" applyAlignment="1">
      <alignment horizontal="centerContinuous" vertical="center" wrapText="1"/>
    </xf>
    <xf numFmtId="0" fontId="23" fillId="0" borderId="134" xfId="4" applyFont="1" applyFill="1" applyBorder="1" applyAlignment="1">
      <alignment horizontal="centerContinuous" vertical="center"/>
    </xf>
    <xf numFmtId="0" fontId="23" fillId="0" borderId="135" xfId="4" applyFont="1" applyFill="1" applyBorder="1" applyAlignment="1">
      <alignment horizontal="centerContinuous" vertical="center"/>
    </xf>
    <xf numFmtId="0" fontId="30" fillId="0" borderId="0" xfId="4" applyFont="1" applyFill="1" applyBorder="1" applyAlignment="1">
      <alignment horizontal="center" vertical="center"/>
    </xf>
    <xf numFmtId="3" fontId="30" fillId="0" borderId="0" xfId="4" applyNumberFormat="1" applyFont="1" applyFill="1" applyBorder="1" applyAlignment="1">
      <alignment vertical="center"/>
    </xf>
    <xf numFmtId="0" fontId="30" fillId="0" borderId="0" xfId="4" applyFont="1" applyFill="1" applyBorder="1" applyAlignment="1">
      <alignment vertical="center"/>
    </xf>
    <xf numFmtId="0" fontId="26" fillId="0" borderId="0" xfId="4" applyFont="1" applyFill="1" applyAlignment="1">
      <alignment vertical="center"/>
    </xf>
    <xf numFmtId="0" fontId="26" fillId="0" borderId="0" xfId="4" applyFont="1" applyFill="1" applyAlignment="1">
      <alignment horizontal="right" vertical="center"/>
    </xf>
    <xf numFmtId="0" fontId="23" fillId="0" borderId="1" xfId="5" applyFont="1" applyFill="1" applyBorder="1" applyAlignment="1">
      <alignment horizontal="right" vertical="center"/>
    </xf>
    <xf numFmtId="0" fontId="23" fillId="0" borderId="147" xfId="5" applyFont="1" applyFill="1" applyBorder="1" applyAlignment="1">
      <alignment horizontal="right" vertical="center"/>
    </xf>
    <xf numFmtId="0" fontId="23" fillId="0" borderId="148" xfId="5" applyFont="1" applyFill="1" applyBorder="1" applyAlignment="1">
      <alignment horizontal="centerContinuous" vertical="center"/>
    </xf>
    <xf numFmtId="0" fontId="23" fillId="0" borderId="42" xfId="5" applyFont="1" applyFill="1" applyBorder="1" applyAlignment="1">
      <alignment horizontal="centerContinuous" vertical="center"/>
    </xf>
    <xf numFmtId="0" fontId="23" fillId="0" borderId="15" xfId="5" applyFont="1" applyFill="1" applyBorder="1" applyAlignment="1">
      <alignment horizontal="centerContinuous" vertical="center"/>
    </xf>
    <xf numFmtId="0" fontId="23" fillId="0" borderId="16" xfId="5" applyFont="1" applyFill="1" applyBorder="1" applyAlignment="1">
      <alignment horizontal="center" vertical="center"/>
    </xf>
    <xf numFmtId="0" fontId="23" fillId="0" borderId="149" xfId="5" applyFont="1" applyFill="1" applyBorder="1" applyAlignment="1">
      <alignment horizontal="center" vertical="center"/>
    </xf>
    <xf numFmtId="0" fontId="23" fillId="0" borderId="117" xfId="5" applyFont="1" applyFill="1" applyBorder="1" applyAlignment="1">
      <alignment horizontal="center" vertical="center"/>
    </xf>
    <xf numFmtId="0" fontId="23" fillId="0" borderId="0" xfId="5" applyFont="1" applyFill="1" applyBorder="1" applyAlignment="1">
      <alignment horizontal="center" vertical="center"/>
    </xf>
    <xf numFmtId="0" fontId="23" fillId="0" borderId="150" xfId="5" applyFont="1" applyFill="1" applyBorder="1" applyAlignment="1">
      <alignment horizontal="left" vertical="center"/>
    </xf>
    <xf numFmtId="0" fontId="23" fillId="0" borderId="200" xfId="5" applyFont="1" applyFill="1" applyBorder="1" applyAlignment="1">
      <alignment horizontal="left" vertical="center"/>
    </xf>
    <xf numFmtId="0" fontId="26" fillId="0" borderId="40" xfId="5" applyFont="1" applyFill="1" applyBorder="1" applyAlignment="1">
      <alignment horizontal="center" vertical="center"/>
    </xf>
    <xf numFmtId="0" fontId="26" fillId="0" borderId="52" xfId="5" applyFont="1" applyFill="1" applyBorder="1" applyAlignment="1">
      <alignment horizontal="center" vertical="center"/>
    </xf>
    <xf numFmtId="0" fontId="26" fillId="0" borderId="142" xfId="5" applyFont="1" applyFill="1" applyBorder="1" applyAlignment="1">
      <alignment horizontal="center" vertical="center"/>
    </xf>
    <xf numFmtId="0" fontId="23" fillId="0" borderId="152" xfId="5" applyFont="1" applyFill="1" applyBorder="1" applyAlignment="1">
      <alignment horizontal="centerContinuous" vertical="center"/>
    </xf>
    <xf numFmtId="0" fontId="23" fillId="0" borderId="153" xfId="5" applyFont="1" applyFill="1" applyBorder="1" applyAlignment="1">
      <alignment horizontal="centerContinuous" vertical="center"/>
    </xf>
    <xf numFmtId="3" fontId="23" fillId="0" borderId="89" xfId="5" applyNumberFormat="1" applyFont="1" applyFill="1" applyBorder="1" applyAlignment="1">
      <alignment vertical="center"/>
    </xf>
    <xf numFmtId="3" fontId="23" fillId="0" borderId="47" xfId="5" applyNumberFormat="1" applyFont="1" applyFill="1" applyBorder="1">
      <alignment vertical="center"/>
    </xf>
    <xf numFmtId="3" fontId="23" fillId="0" borderId="142" xfId="5" applyNumberFormat="1" applyFont="1" applyFill="1" applyBorder="1">
      <alignment vertical="center"/>
    </xf>
    <xf numFmtId="3" fontId="23" fillId="0" borderId="0" xfId="5" applyNumberFormat="1" applyFont="1" applyFill="1" applyBorder="1">
      <alignment vertical="center"/>
    </xf>
    <xf numFmtId="3" fontId="23" fillId="0" borderId="47" xfId="5" applyNumberFormat="1" applyFont="1" applyFill="1" applyBorder="1" applyAlignment="1">
      <alignment vertical="center"/>
    </xf>
    <xf numFmtId="0" fontId="23" fillId="0" borderId="154" xfId="5" applyFont="1" applyFill="1" applyBorder="1" applyAlignment="1">
      <alignment horizontal="centerContinuous" vertical="center"/>
    </xf>
    <xf numFmtId="0" fontId="23" fillId="0" borderId="155" xfId="5" applyFont="1" applyFill="1" applyBorder="1" applyAlignment="1">
      <alignment horizontal="centerContinuous" vertical="center"/>
    </xf>
    <xf numFmtId="3" fontId="23" fillId="0" borderId="20" xfId="5" applyNumberFormat="1" applyFont="1" applyFill="1" applyBorder="1">
      <alignment vertical="center"/>
    </xf>
    <xf numFmtId="3" fontId="23" fillId="0" borderId="72" xfId="5" applyNumberFormat="1" applyFont="1" applyFill="1" applyBorder="1" applyAlignment="1">
      <alignment vertical="center"/>
    </xf>
    <xf numFmtId="3" fontId="23" fillId="0" borderId="89" xfId="5" applyNumberFormat="1" applyFont="1" applyFill="1" applyBorder="1">
      <alignment vertical="center"/>
    </xf>
    <xf numFmtId="3" fontId="23" fillId="0" borderId="156" xfId="5" applyNumberFormat="1" applyFont="1" applyFill="1" applyBorder="1">
      <alignment vertical="center"/>
    </xf>
    <xf numFmtId="0" fontId="23" fillId="0" borderId="2" xfId="4" applyFont="1" applyFill="1" applyBorder="1" applyAlignment="1">
      <alignment vertical="center"/>
    </xf>
    <xf numFmtId="0" fontId="23" fillId="0" borderId="0" xfId="4" applyFont="1" applyFill="1" applyBorder="1" applyAlignment="1">
      <alignment vertical="center"/>
    </xf>
    <xf numFmtId="0" fontId="23" fillId="0" borderId="157" xfId="5" applyFont="1" applyFill="1" applyBorder="1" applyAlignment="1">
      <alignment horizontal="center" vertical="center"/>
    </xf>
    <xf numFmtId="0" fontId="23" fillId="0" borderId="158" xfId="5" applyFont="1" applyFill="1" applyBorder="1" applyAlignment="1">
      <alignment horizontal="center" vertical="center"/>
    </xf>
    <xf numFmtId="0" fontId="23" fillId="0" borderId="158" xfId="5" applyFont="1" applyFill="1" applyBorder="1" applyAlignment="1">
      <alignment horizontal="centerContinuous" vertical="center"/>
    </xf>
    <xf numFmtId="0" fontId="23" fillId="0" borderId="159" xfId="5" applyFont="1" applyFill="1" applyBorder="1" applyAlignment="1">
      <alignment horizontal="centerContinuous" vertical="center"/>
    </xf>
    <xf numFmtId="0" fontId="23" fillId="0" borderId="160" xfId="5" applyFont="1" applyFill="1" applyBorder="1" applyAlignment="1">
      <alignment horizontal="centerContinuous" vertical="center"/>
    </xf>
    <xf numFmtId="0" fontId="23" fillId="0" borderId="151" xfId="5" applyFont="1" applyFill="1" applyBorder="1" applyAlignment="1">
      <alignment horizontal="left" vertical="center"/>
    </xf>
    <xf numFmtId="0" fontId="26" fillId="0" borderId="161" xfId="4" applyFont="1" applyFill="1" applyBorder="1" applyAlignment="1">
      <alignment horizontal="center" vertical="center"/>
    </xf>
    <xf numFmtId="0" fontId="26" fillId="0" borderId="162" xfId="5" applyFont="1" applyFill="1" applyBorder="1" applyAlignment="1">
      <alignment horizontal="center" vertical="center"/>
    </xf>
    <xf numFmtId="0" fontId="26" fillId="0" borderId="163" xfId="5" applyFont="1" applyFill="1" applyBorder="1" applyAlignment="1">
      <alignment horizontal="center" vertical="center"/>
    </xf>
    <xf numFmtId="0" fontId="26" fillId="0" borderId="164" xfId="5" applyFont="1" applyFill="1" applyBorder="1" applyAlignment="1">
      <alignment horizontal="center" vertical="center"/>
    </xf>
    <xf numFmtId="0" fontId="26" fillId="0" borderId="165" xfId="5" applyFont="1" applyFill="1" applyBorder="1" applyAlignment="1">
      <alignment horizontal="center" vertical="center"/>
    </xf>
    <xf numFmtId="38" fontId="23" fillId="0" borderId="161" xfId="3" applyFont="1" applyFill="1" applyBorder="1" applyAlignment="1">
      <alignment vertical="center"/>
    </xf>
    <xf numFmtId="3" fontId="23" fillId="0" borderId="162" xfId="5" applyNumberFormat="1" applyFont="1" applyFill="1" applyBorder="1" applyAlignment="1">
      <alignment vertical="center"/>
    </xf>
    <xf numFmtId="3" fontId="23" fillId="0" borderId="153" xfId="5" applyNumberFormat="1" applyFont="1" applyFill="1" applyBorder="1" applyAlignment="1">
      <alignment vertical="center"/>
    </xf>
    <xf numFmtId="3" fontId="23" fillId="0" borderId="164" xfId="5" applyNumberFormat="1" applyFont="1" applyFill="1" applyBorder="1" applyAlignment="1">
      <alignment vertical="center"/>
    </xf>
    <xf numFmtId="3" fontId="23" fillId="0" borderId="165" xfId="5" applyNumberFormat="1" applyFont="1" applyFill="1" applyBorder="1" applyAlignment="1">
      <alignment vertical="center"/>
    </xf>
    <xf numFmtId="0" fontId="23" fillId="0" borderId="167" xfId="5" applyFont="1" applyFill="1" applyBorder="1" applyAlignment="1">
      <alignment horizontal="centerContinuous" vertical="center"/>
    </xf>
    <xf numFmtId="0" fontId="23" fillId="0" borderId="168" xfId="5" applyFont="1" applyFill="1" applyBorder="1" applyAlignment="1">
      <alignment horizontal="centerContinuous" vertical="center"/>
    </xf>
    <xf numFmtId="3" fontId="23" fillId="0" borderId="24" xfId="5" applyNumberFormat="1" applyFont="1" applyFill="1" applyBorder="1">
      <alignment vertical="center"/>
    </xf>
    <xf numFmtId="3" fontId="23" fillId="0" borderId="9" xfId="5" applyNumberFormat="1" applyFont="1" applyFill="1" applyBorder="1" applyAlignment="1">
      <alignment vertical="center"/>
    </xf>
    <xf numFmtId="3" fontId="23" fillId="0" borderId="198" xfId="5" applyNumberFormat="1" applyFont="1" applyFill="1" applyBorder="1">
      <alignment vertical="center"/>
    </xf>
    <xf numFmtId="3" fontId="23" fillId="0" borderId="0" xfId="5" applyNumberFormat="1" applyFont="1" applyFill="1" applyBorder="1" applyAlignment="1">
      <alignment vertical="center"/>
    </xf>
    <xf numFmtId="3" fontId="23" fillId="0" borderId="2" xfId="5" applyNumberFormat="1" applyFont="1" applyFill="1" applyBorder="1" applyAlignment="1">
      <alignment vertical="center"/>
    </xf>
    <xf numFmtId="0" fontId="26" fillId="0" borderId="0" xfId="4" applyFont="1" applyFill="1" applyBorder="1" applyAlignment="1">
      <alignment vertical="center"/>
    </xf>
    <xf numFmtId="0" fontId="32" fillId="0" borderId="0" xfId="6" applyFont="1" applyFill="1">
      <alignment vertical="center"/>
    </xf>
    <xf numFmtId="0" fontId="23" fillId="0" borderId="0" xfId="6" applyFont="1" applyFill="1">
      <alignment vertical="center"/>
    </xf>
    <xf numFmtId="0" fontId="23" fillId="0" borderId="0" xfId="6" applyFont="1" applyFill="1" applyBorder="1" applyAlignment="1">
      <alignment horizontal="right" vertical="center"/>
    </xf>
    <xf numFmtId="0" fontId="24" fillId="0" borderId="0" xfId="6" applyFont="1" applyFill="1" applyBorder="1" applyAlignment="1">
      <alignment horizontal="right"/>
    </xf>
    <xf numFmtId="0" fontId="23" fillId="0" borderId="0" xfId="6" applyFont="1" applyFill="1" applyAlignment="1">
      <alignment vertical="center"/>
    </xf>
    <xf numFmtId="0" fontId="23" fillId="0" borderId="1" xfId="6" applyFont="1" applyFill="1" applyBorder="1" applyAlignment="1">
      <alignment horizontal="right" vertical="center"/>
    </xf>
    <xf numFmtId="0" fontId="23" fillId="0" borderId="158" xfId="6" applyFont="1" applyFill="1" applyBorder="1" applyAlignment="1">
      <alignment horizontal="centerContinuous" vertical="center"/>
    </xf>
    <xf numFmtId="0" fontId="23" fillId="0" borderId="172" xfId="6" applyFont="1" applyFill="1" applyBorder="1" applyAlignment="1">
      <alignment horizontal="centerContinuous" vertical="center"/>
    </xf>
    <xf numFmtId="0" fontId="23" fillId="0" borderId="159" xfId="6" applyFont="1" applyFill="1" applyBorder="1" applyAlignment="1">
      <alignment horizontal="centerContinuous" vertical="center"/>
    </xf>
    <xf numFmtId="0" fontId="23" fillId="0" borderId="160" xfId="6" applyFont="1" applyFill="1" applyBorder="1" applyAlignment="1">
      <alignment horizontal="centerContinuous" vertical="center"/>
    </xf>
    <xf numFmtId="0" fontId="23" fillId="0" borderId="150" xfId="6" applyFont="1" applyFill="1" applyBorder="1" applyAlignment="1">
      <alignment horizontal="left" vertical="center"/>
    </xf>
    <xf numFmtId="0" fontId="23" fillId="0" borderId="164" xfId="6" applyFont="1" applyFill="1" applyBorder="1" applyAlignment="1">
      <alignment horizontal="center" vertical="center"/>
    </xf>
    <xf numFmtId="0" fontId="23" fillId="0" borderId="165" xfId="6" applyFont="1" applyFill="1" applyBorder="1" applyAlignment="1">
      <alignment horizontal="center" vertical="center"/>
    </xf>
    <xf numFmtId="0" fontId="23" fillId="0" borderId="173" xfId="6" applyFont="1" applyFill="1" applyBorder="1" applyAlignment="1">
      <alignment horizontal="center" vertical="center"/>
    </xf>
    <xf numFmtId="4" fontId="23" fillId="0" borderId="175" xfId="6" applyNumberFormat="1" applyFont="1" applyFill="1" applyBorder="1" applyAlignment="1">
      <alignment vertical="center"/>
    </xf>
    <xf numFmtId="0" fontId="23" fillId="0" borderId="176" xfId="6" applyFont="1" applyFill="1" applyBorder="1" applyAlignment="1">
      <alignment horizontal="center" vertical="center"/>
    </xf>
    <xf numFmtId="0" fontId="23" fillId="0" borderId="178" xfId="6" applyFont="1" applyFill="1" applyBorder="1" applyAlignment="1">
      <alignment horizontal="center" vertical="center"/>
    </xf>
    <xf numFmtId="4" fontId="23" fillId="0" borderId="171" xfId="6" applyNumberFormat="1" applyFont="1" applyFill="1" applyBorder="1" applyAlignment="1">
      <alignment vertical="center"/>
    </xf>
    <xf numFmtId="4" fontId="23" fillId="0" borderId="179" xfId="6" applyNumberFormat="1" applyFont="1" applyFill="1" applyBorder="1" applyAlignment="1">
      <alignment horizontal="right" vertical="center"/>
    </xf>
    <xf numFmtId="0" fontId="26" fillId="0" borderId="0" xfId="6" applyFont="1" applyFill="1" applyAlignment="1">
      <alignment horizontal="left" vertical="center"/>
    </xf>
    <xf numFmtId="0" fontId="26" fillId="5" borderId="0" xfId="6" applyFont="1" applyFill="1" applyAlignment="1">
      <alignment horizontal="left" vertical="center"/>
    </xf>
    <xf numFmtId="0" fontId="26" fillId="5" borderId="0" xfId="6" applyFont="1" applyFill="1" applyAlignment="1">
      <alignment horizontal="left" vertical="center" wrapText="1"/>
    </xf>
    <xf numFmtId="0" fontId="26" fillId="0" borderId="0" xfId="6" applyFont="1" applyFill="1" applyAlignment="1">
      <alignment horizontal="left" vertical="center" wrapText="1"/>
    </xf>
    <xf numFmtId="0" fontId="26" fillId="0" borderId="0" xfId="6" applyFont="1" applyFill="1" applyAlignment="1">
      <alignment horizontal="left" vertical="top" wrapText="1"/>
    </xf>
    <xf numFmtId="0" fontId="23" fillId="0" borderId="0" xfId="6" applyFont="1" applyFill="1" applyAlignment="1">
      <alignment horizontal="left" vertical="top" wrapText="1"/>
    </xf>
    <xf numFmtId="4" fontId="23" fillId="0" borderId="183" xfId="6" applyNumberFormat="1" applyFont="1" applyFill="1" applyBorder="1" applyAlignment="1">
      <alignment vertical="center"/>
    </xf>
    <xf numFmtId="4" fontId="23" fillId="0" borderId="184" xfId="6" applyNumberFormat="1" applyFont="1" applyFill="1" applyBorder="1" applyAlignment="1">
      <alignment vertical="center"/>
    </xf>
    <xf numFmtId="0" fontId="33" fillId="0" borderId="0" xfId="6" applyFont="1" applyFill="1">
      <alignment vertical="center"/>
    </xf>
    <xf numFmtId="0" fontId="23" fillId="0" borderId="0" xfId="6" applyFont="1" applyFill="1" applyBorder="1" applyAlignment="1">
      <alignment vertical="center"/>
    </xf>
    <xf numFmtId="0" fontId="23" fillId="0" borderId="158" xfId="6" applyNumberFormat="1" applyFont="1" applyFill="1" applyBorder="1" applyAlignment="1">
      <alignment horizontal="centerContinuous" vertical="center"/>
    </xf>
    <xf numFmtId="0" fontId="23" fillId="0" borderId="172" xfId="6" applyNumberFormat="1" applyFont="1" applyFill="1" applyBorder="1" applyAlignment="1">
      <alignment horizontal="centerContinuous" vertical="center"/>
    </xf>
    <xf numFmtId="0" fontId="23" fillId="0" borderId="160" xfId="6" applyNumberFormat="1" applyFont="1" applyFill="1" applyBorder="1" applyAlignment="1">
      <alignment horizontal="centerContinuous" vertical="center"/>
    </xf>
    <xf numFmtId="0" fontId="23" fillId="0" borderId="185" xfId="6" applyFont="1" applyFill="1" applyBorder="1" applyAlignment="1">
      <alignment horizontal="centerContinuous" vertical="center"/>
    </xf>
    <xf numFmtId="0" fontId="23" fillId="0" borderId="151" xfId="6" applyFont="1" applyFill="1" applyBorder="1" applyAlignment="1">
      <alignment horizontal="centerContinuous" vertical="center"/>
    </xf>
    <xf numFmtId="0" fontId="23" fillId="0" borderId="186" xfId="6" applyFont="1" applyFill="1" applyBorder="1" applyAlignment="1">
      <alignment horizontal="centerContinuous" vertical="center"/>
    </xf>
    <xf numFmtId="0" fontId="23" fillId="0" borderId="196" xfId="6" applyFont="1" applyFill="1" applyBorder="1" applyAlignment="1">
      <alignment horizontal="centerContinuous" vertical="center"/>
    </xf>
    <xf numFmtId="0" fontId="34" fillId="0" borderId="0" xfId="2" applyFont="1" applyFill="1"/>
    <xf numFmtId="0" fontId="23" fillId="0" borderId="188" xfId="6" applyFont="1" applyFill="1" applyBorder="1" applyAlignment="1">
      <alignment horizontal="center" vertical="center"/>
    </xf>
    <xf numFmtId="0" fontId="26" fillId="0" borderId="0" xfId="7" applyFont="1" applyFill="1" applyAlignment="1">
      <alignment horizontal="left" vertical="center"/>
    </xf>
    <xf numFmtId="0" fontId="24" fillId="0" borderId="0" xfId="4" applyFont="1" applyFill="1" applyBorder="1" applyAlignment="1">
      <alignment vertical="center"/>
    </xf>
    <xf numFmtId="0" fontId="33" fillId="0" borderId="0" xfId="4" applyFont="1" applyFill="1" applyBorder="1" applyAlignment="1">
      <alignment vertical="center"/>
    </xf>
    <xf numFmtId="0" fontId="24" fillId="0" borderId="0" xfId="4" applyFont="1" applyFill="1" applyBorder="1" applyAlignment="1">
      <alignment horizontal="left" vertical="center"/>
    </xf>
    <xf numFmtId="0" fontId="24" fillId="0" borderId="0" xfId="4" applyFont="1" applyFill="1" applyBorder="1" applyAlignment="1">
      <alignment horizontal="left" vertical="center" wrapText="1"/>
    </xf>
    <xf numFmtId="0" fontId="24" fillId="0" borderId="0" xfId="7" applyFont="1" applyFill="1" applyBorder="1" applyAlignment="1">
      <alignment horizontal="left" vertical="center"/>
    </xf>
    <xf numFmtId="0" fontId="23" fillId="0" borderId="0" xfId="7" applyFont="1" applyFill="1" applyBorder="1" applyAlignment="1">
      <alignment horizontal="right" vertical="center"/>
    </xf>
    <xf numFmtId="0" fontId="23" fillId="0" borderId="0" xfId="7" applyFont="1" applyFill="1" applyBorder="1" applyAlignment="1">
      <alignment horizontal="center" vertical="center"/>
    </xf>
    <xf numFmtId="185" fontId="23" fillId="0" borderId="128" xfId="7" applyNumberFormat="1" applyFont="1" applyFill="1" applyBorder="1" applyAlignment="1">
      <alignment horizontal="right" vertical="center"/>
    </xf>
    <xf numFmtId="0" fontId="23" fillId="0" borderId="15" xfId="7" applyFont="1" applyFill="1" applyBorder="1" applyAlignment="1">
      <alignment horizontal="centerContinuous" vertical="center"/>
    </xf>
    <xf numFmtId="0" fontId="23" fillId="0" borderId="149" xfId="7" applyFont="1" applyFill="1" applyBorder="1" applyAlignment="1">
      <alignment horizontal="centerContinuous" vertical="center"/>
    </xf>
    <xf numFmtId="0" fontId="23" fillId="0" borderId="117" xfId="7" applyFont="1" applyFill="1" applyBorder="1" applyAlignment="1">
      <alignment horizontal="centerContinuous" vertical="center"/>
    </xf>
    <xf numFmtId="185" fontId="23" fillId="0" borderId="104" xfId="7" applyNumberFormat="1" applyFont="1" applyFill="1" applyBorder="1" applyAlignment="1">
      <alignment vertical="center"/>
    </xf>
    <xf numFmtId="185" fontId="23" fillId="4" borderId="99" xfId="7" applyNumberFormat="1" applyFont="1" applyFill="1" applyBorder="1" applyAlignment="1">
      <alignment horizontal="center" vertical="center"/>
    </xf>
    <xf numFmtId="0" fontId="23" fillId="0" borderId="145" xfId="7" applyFont="1" applyFill="1" applyBorder="1" applyAlignment="1">
      <alignment horizontal="center" vertical="center"/>
    </xf>
    <xf numFmtId="185" fontId="23" fillId="0" borderId="112" xfId="7" applyNumberFormat="1" applyFont="1" applyFill="1" applyBorder="1" applyAlignment="1">
      <alignment horizontal="center" vertical="center"/>
    </xf>
    <xf numFmtId="185" fontId="23" fillId="0" borderId="193" xfId="7" applyNumberFormat="1" applyFont="1" applyFill="1" applyBorder="1" applyAlignment="1">
      <alignment horizontal="center" vertical="center"/>
    </xf>
    <xf numFmtId="185" fontId="23" fillId="0" borderId="194" xfId="7" applyNumberFormat="1" applyFont="1" applyFill="1" applyBorder="1" applyAlignment="1">
      <alignment horizontal="center" vertical="center"/>
    </xf>
    <xf numFmtId="185" fontId="26" fillId="0" borderId="0" xfId="7" applyNumberFormat="1" applyFont="1" applyFill="1" applyBorder="1" applyAlignment="1">
      <alignment horizontal="left" vertical="center"/>
    </xf>
    <xf numFmtId="3" fontId="23" fillId="0" borderId="0" xfId="7" applyNumberFormat="1" applyFont="1" applyFill="1" applyBorder="1" applyAlignment="1">
      <alignment horizontal="center" vertical="center"/>
    </xf>
    <xf numFmtId="0" fontId="23" fillId="0" borderId="0" xfId="7" applyFont="1" applyFill="1" applyBorder="1" applyAlignment="1">
      <alignment horizontal="left" vertical="center"/>
    </xf>
    <xf numFmtId="0" fontId="23" fillId="0" borderId="2" xfId="7" applyFont="1" applyFill="1" applyBorder="1" applyAlignment="1">
      <alignment horizontal="centerContinuous" vertical="center"/>
    </xf>
    <xf numFmtId="0" fontId="23" fillId="0" borderId="3" xfId="7" applyFont="1" applyFill="1" applyBorder="1" applyAlignment="1">
      <alignment horizontal="centerContinuous" vertical="center"/>
    </xf>
    <xf numFmtId="3" fontId="23" fillId="0" borderId="0" xfId="7" applyNumberFormat="1" applyFont="1" applyFill="1" applyBorder="1" applyAlignment="1">
      <alignment vertical="center"/>
    </xf>
    <xf numFmtId="185" fontId="23" fillId="0" borderId="0" xfId="7" applyNumberFormat="1" applyFont="1" applyFill="1" applyBorder="1" applyAlignment="1">
      <alignment vertical="center" wrapText="1"/>
    </xf>
    <xf numFmtId="185" fontId="23" fillId="0" borderId="156" xfId="7" applyNumberFormat="1" applyFont="1" applyFill="1" applyBorder="1" applyAlignment="1">
      <alignment horizontal="center" vertical="center"/>
    </xf>
    <xf numFmtId="0" fontId="23" fillId="0" borderId="0" xfId="4" applyFont="1" applyFill="1" applyBorder="1"/>
    <xf numFmtId="3" fontId="23" fillId="4" borderId="75" xfId="7" applyNumberFormat="1" applyFont="1" applyFill="1" applyBorder="1" applyAlignment="1">
      <alignment horizontal="centerContinuous" vertical="center"/>
    </xf>
    <xf numFmtId="3" fontId="23" fillId="4" borderId="77" xfId="7" applyNumberFormat="1" applyFont="1" applyFill="1" applyBorder="1" applyAlignment="1">
      <alignment horizontal="centerContinuous" vertical="center"/>
    </xf>
    <xf numFmtId="0" fontId="23" fillId="4" borderId="83" xfId="7" applyFont="1" applyFill="1" applyBorder="1" applyAlignment="1">
      <alignment horizontal="center" vertical="center"/>
    </xf>
    <xf numFmtId="185" fontId="23" fillId="0" borderId="116" xfId="7" applyNumberFormat="1" applyFont="1" applyFill="1" applyBorder="1" applyAlignment="1">
      <alignment horizontal="center" vertical="center"/>
    </xf>
    <xf numFmtId="3" fontId="23" fillId="0" borderId="121" xfId="7" applyNumberFormat="1" applyFont="1" applyFill="1" applyBorder="1" applyAlignment="1">
      <alignment horizontal="centerContinuous" vertical="center"/>
    </xf>
    <xf numFmtId="0" fontId="35" fillId="0" borderId="195" xfId="7" applyNumberFormat="1" applyFont="1" applyFill="1" applyBorder="1" applyAlignment="1">
      <alignment horizontal="center" vertical="center"/>
    </xf>
    <xf numFmtId="0" fontId="26" fillId="0" borderId="0" xfId="7" applyFont="1" applyFill="1" applyBorder="1" applyAlignment="1">
      <alignment horizontal="right" vertical="center"/>
    </xf>
    <xf numFmtId="3" fontId="23" fillId="0" borderId="51" xfId="7" applyNumberFormat="1" applyFont="1" applyFill="1" applyBorder="1" applyAlignment="1">
      <alignment horizontal="centerContinuous" vertical="center"/>
    </xf>
    <xf numFmtId="3" fontId="23" fillId="0" borderId="47" xfId="7" applyNumberFormat="1" applyFont="1" applyFill="1" applyBorder="1" applyAlignment="1">
      <alignment horizontal="centerContinuous" vertical="center"/>
    </xf>
    <xf numFmtId="0" fontId="23" fillId="5" borderId="142" xfId="7" applyFont="1" applyFill="1" applyBorder="1" applyAlignment="1">
      <alignment horizontal="center" vertical="center"/>
    </xf>
    <xf numFmtId="3" fontId="35" fillId="0" borderId="0" xfId="7" applyNumberFormat="1" applyFont="1" applyFill="1" applyBorder="1" applyAlignment="1">
      <alignment vertical="center"/>
    </xf>
    <xf numFmtId="0" fontId="24" fillId="0" borderId="0" xfId="4" applyFont="1" applyFill="1" applyBorder="1"/>
    <xf numFmtId="3" fontId="23" fillId="0" borderId="191" xfId="7" applyNumberFormat="1" applyFont="1" applyFill="1" applyBorder="1" applyAlignment="1">
      <alignment horizontal="centerContinuous" vertical="center"/>
    </xf>
    <xf numFmtId="3" fontId="23" fillId="0" borderId="135" xfId="7" applyNumberFormat="1" applyFont="1" applyFill="1" applyBorder="1" applyAlignment="1">
      <alignment horizontal="centerContinuous" vertical="center"/>
    </xf>
    <xf numFmtId="3" fontId="23" fillId="0" borderId="146" xfId="7" applyNumberFormat="1" applyFont="1" applyFill="1" applyBorder="1" applyAlignment="1">
      <alignment horizontal="center" vertical="center"/>
    </xf>
    <xf numFmtId="185" fontId="23" fillId="0" borderId="0" xfId="7" applyNumberFormat="1" applyFont="1" applyFill="1" applyBorder="1" applyAlignment="1">
      <alignment horizontal="center" vertical="center"/>
    </xf>
    <xf numFmtId="3" fontId="23" fillId="0" borderId="0" xfId="7" applyNumberFormat="1" applyFont="1" applyFill="1" applyBorder="1" applyAlignment="1">
      <alignment horizontal="right" vertical="center"/>
    </xf>
    <xf numFmtId="0" fontId="23" fillId="0" borderId="0" xfId="7" applyFont="1" applyFill="1" applyBorder="1" applyAlignment="1">
      <alignment vertical="center"/>
    </xf>
    <xf numFmtId="0" fontId="24" fillId="0" borderId="0" xfId="4" applyFont="1" applyFill="1" applyAlignment="1">
      <alignment horizontal="left" vertical="center"/>
    </xf>
    <xf numFmtId="0" fontId="24" fillId="0" borderId="0" xfId="4" applyFont="1" applyFill="1" applyAlignment="1">
      <alignment horizontal="left" vertical="center" wrapText="1"/>
    </xf>
    <xf numFmtId="0" fontId="33" fillId="0" borderId="0" xfId="4" applyFont="1" applyFill="1" applyAlignment="1">
      <alignment vertical="center"/>
    </xf>
    <xf numFmtId="185" fontId="23" fillId="0" borderId="14" xfId="7" applyNumberFormat="1" applyFont="1" applyFill="1" applyBorder="1" applyAlignment="1">
      <alignment horizontal="center" vertical="center"/>
    </xf>
    <xf numFmtId="0" fontId="24" fillId="0" borderId="0" xfId="4" applyFont="1" applyFill="1" applyBorder="1" applyAlignment="1"/>
    <xf numFmtId="185" fontId="23" fillId="4" borderId="75" xfId="7" applyNumberFormat="1" applyFont="1" applyFill="1" applyBorder="1" applyAlignment="1">
      <alignment horizontal="center" vertical="center"/>
    </xf>
    <xf numFmtId="185" fontId="23" fillId="0" borderId="126" xfId="7" applyNumberFormat="1" applyFont="1" applyFill="1" applyBorder="1" applyAlignment="1">
      <alignment horizontal="center" vertical="center"/>
    </xf>
    <xf numFmtId="185" fontId="23" fillId="0" borderId="139" xfId="7" applyNumberFormat="1" applyFont="1" applyFill="1" applyBorder="1" applyAlignment="1">
      <alignment horizontal="center" vertical="center"/>
    </xf>
    <xf numFmtId="185" fontId="23" fillId="0" borderId="192" xfId="7" applyNumberFormat="1" applyFont="1" applyFill="1" applyBorder="1" applyAlignment="1">
      <alignment horizontal="center" vertical="center"/>
    </xf>
    <xf numFmtId="0" fontId="32" fillId="0" borderId="0" xfId="7" applyFont="1" applyFill="1" applyAlignment="1">
      <alignment horizontal="center" vertical="center"/>
    </xf>
    <xf numFmtId="0" fontId="32" fillId="0" borderId="0" xfId="7" applyFont="1" applyFill="1">
      <alignment vertical="center"/>
    </xf>
    <xf numFmtId="0" fontId="27" fillId="0" borderId="0" xfId="7" applyFont="1" applyFill="1" applyAlignment="1">
      <alignment horizontal="left" vertical="center"/>
    </xf>
    <xf numFmtId="185" fontId="33" fillId="0" borderId="0" xfId="7" applyNumberFormat="1" applyFont="1" applyFill="1" applyBorder="1" applyAlignment="1">
      <alignment vertical="center"/>
    </xf>
    <xf numFmtId="0" fontId="24" fillId="0" borderId="0" xfId="7" applyFont="1" applyFill="1" applyBorder="1" applyAlignment="1">
      <alignment horizontal="right"/>
    </xf>
    <xf numFmtId="185" fontId="23" fillId="0" borderId="14" xfId="7" applyNumberFormat="1" applyFont="1" applyFill="1" applyBorder="1" applyAlignment="1">
      <alignment horizontal="right" vertical="center"/>
    </xf>
    <xf numFmtId="185" fontId="23" fillId="0" borderId="16" xfId="7" applyNumberFormat="1" applyFont="1" applyFill="1" applyBorder="1" applyAlignment="1">
      <alignment horizontal="centerContinuous" vertical="center"/>
    </xf>
    <xf numFmtId="185" fontId="23" fillId="0" borderId="42" xfId="7" applyNumberFormat="1" applyFont="1" applyFill="1" applyBorder="1" applyAlignment="1">
      <alignment horizontal="centerContinuous" vertical="center"/>
    </xf>
    <xf numFmtId="185" fontId="23" fillId="0" borderId="17" xfId="7" applyNumberFormat="1" applyFont="1" applyFill="1" applyBorder="1" applyAlignment="1">
      <alignment horizontal="centerContinuous" vertical="center"/>
    </xf>
    <xf numFmtId="0" fontId="23" fillId="0" borderId="18" xfId="7" applyFont="1" applyFill="1" applyBorder="1" applyAlignment="1">
      <alignment vertical="center"/>
    </xf>
    <xf numFmtId="185" fontId="26" fillId="0" borderId="20" xfId="7" applyNumberFormat="1" applyFont="1" applyFill="1" applyBorder="1" applyAlignment="1">
      <alignment horizontal="center" vertical="center"/>
    </xf>
    <xf numFmtId="185" fontId="26" fillId="0" borderId="156" xfId="7" applyNumberFormat="1" applyFont="1" applyFill="1" applyBorder="1" applyAlignment="1">
      <alignment horizontal="center" vertical="center"/>
    </xf>
    <xf numFmtId="185" fontId="23" fillId="4" borderId="189" xfId="7" applyNumberFormat="1" applyFont="1" applyFill="1" applyBorder="1" applyAlignment="1">
      <alignment horizontal="center" vertical="center"/>
    </xf>
    <xf numFmtId="3" fontId="23" fillId="4" borderId="101" xfId="7" applyNumberFormat="1" applyFont="1" applyFill="1" applyBorder="1" applyAlignment="1">
      <alignment vertical="center"/>
    </xf>
    <xf numFmtId="3" fontId="23" fillId="4" borderId="100" xfId="7" applyNumberFormat="1" applyFont="1" applyFill="1" applyBorder="1" applyAlignment="1">
      <alignment vertical="center"/>
    </xf>
    <xf numFmtId="3" fontId="23" fillId="0" borderId="57" xfId="7" applyNumberFormat="1" applyFont="1" applyFill="1" applyBorder="1" applyAlignment="1">
      <alignment vertical="center"/>
    </xf>
    <xf numFmtId="3" fontId="23" fillId="0" borderId="40" xfId="7" applyNumberFormat="1" applyFont="1" applyFill="1" applyBorder="1" applyAlignment="1">
      <alignment vertical="center"/>
    </xf>
    <xf numFmtId="3" fontId="23" fillId="0" borderId="142" xfId="7" applyNumberFormat="1" applyFont="1" applyFill="1" applyBorder="1" applyAlignment="1">
      <alignment vertical="center"/>
    </xf>
    <xf numFmtId="3" fontId="23" fillId="0" borderId="40" xfId="7" applyNumberFormat="1" applyFont="1" applyFill="1" applyBorder="1" applyAlignment="1">
      <alignment vertical="center" wrapText="1"/>
    </xf>
    <xf numFmtId="3" fontId="23" fillId="0" borderId="24" xfId="7" applyNumberFormat="1" applyFont="1" applyFill="1" applyBorder="1" applyAlignment="1">
      <alignment horizontal="right" vertical="center" shrinkToFit="1"/>
    </xf>
    <xf numFmtId="3" fontId="23" fillId="0" borderId="10" xfId="7" applyNumberFormat="1" applyFont="1" applyFill="1" applyBorder="1" applyAlignment="1">
      <alignment horizontal="right" vertical="center" shrinkToFit="1"/>
    </xf>
    <xf numFmtId="0" fontId="26" fillId="0" borderId="0" xfId="8" applyFont="1" applyFill="1">
      <alignment vertical="center"/>
    </xf>
    <xf numFmtId="0" fontId="32" fillId="0" borderId="0" xfId="8" applyFont="1" applyFill="1">
      <alignment vertical="center"/>
    </xf>
    <xf numFmtId="38" fontId="32" fillId="0" borderId="0" xfId="3" applyFont="1" applyFill="1" applyAlignment="1">
      <alignment vertical="center"/>
    </xf>
    <xf numFmtId="0" fontId="7" fillId="0" borderId="1" xfId="2" applyFont="1" applyFill="1" applyBorder="1" applyAlignment="1">
      <alignment horizontal="right" vertical="center"/>
    </xf>
    <xf numFmtId="0" fontId="7" fillId="0" borderId="44" xfId="2" applyFont="1" applyFill="1" applyBorder="1" applyAlignment="1">
      <alignment horizontal="left" vertical="center"/>
    </xf>
    <xf numFmtId="0" fontId="8" fillId="0" borderId="75" xfId="2" applyFont="1" applyFill="1" applyBorder="1" applyAlignment="1">
      <alignment horizontal="centerContinuous" vertical="center" wrapText="1"/>
    </xf>
    <xf numFmtId="0" fontId="6" fillId="0" borderId="76" xfId="2" applyFont="1" applyFill="1" applyBorder="1" applyAlignment="1">
      <alignment horizontal="centerContinuous" vertical="center" wrapText="1"/>
    </xf>
    <xf numFmtId="0" fontId="6" fillId="0" borderId="77" xfId="2" applyFont="1" applyFill="1" applyBorder="1" applyAlignment="1">
      <alignment horizontal="centerContinuous" vertical="center" wrapText="1"/>
    </xf>
    <xf numFmtId="178" fontId="2" fillId="0" borderId="78" xfId="3" applyNumberFormat="1" applyFont="1" applyFill="1" applyBorder="1" applyAlignment="1" applyProtection="1">
      <alignment horizontal="right" vertical="center"/>
    </xf>
    <xf numFmtId="179" fontId="2" fillId="0" borderId="203" xfId="3" applyNumberFormat="1" applyFont="1" applyFill="1" applyBorder="1" applyAlignment="1" applyProtection="1">
      <alignment horizontal="right" vertical="center"/>
    </xf>
    <xf numFmtId="4" fontId="23" fillId="0" borderId="204" xfId="6" applyNumberFormat="1" applyFont="1" applyFill="1" applyBorder="1" applyAlignment="1">
      <alignment horizontal="right" vertical="center"/>
    </xf>
    <xf numFmtId="46" fontId="12" fillId="0" borderId="40" xfId="8" applyNumberFormat="1" applyFont="1" applyFill="1" applyBorder="1" applyAlignment="1">
      <alignment horizontal="center" vertical="center"/>
    </xf>
    <xf numFmtId="46" fontId="12" fillId="0" borderId="24" xfId="8" applyNumberFormat="1" applyFont="1" applyFill="1" applyBorder="1" applyAlignment="1">
      <alignment horizontal="center" vertical="center"/>
    </xf>
    <xf numFmtId="46" fontId="12" fillId="0" borderId="24" xfId="8" applyNumberFormat="1" applyFont="1" applyFill="1" applyBorder="1" applyAlignment="1">
      <alignment horizontal="center" vertical="center" wrapText="1"/>
    </xf>
    <xf numFmtId="3" fontId="2" fillId="0" borderId="16" xfId="2" applyNumberFormat="1" applyFont="1" applyFill="1" applyBorder="1" applyAlignment="1">
      <alignment vertical="center"/>
    </xf>
    <xf numFmtId="178" fontId="12" fillId="0" borderId="40" xfId="2" applyNumberFormat="1" applyFont="1" applyFill="1" applyBorder="1" applyAlignment="1">
      <alignment horizontal="right" vertical="center"/>
    </xf>
    <xf numFmtId="178" fontId="12" fillId="0" borderId="35" xfId="2" applyNumberFormat="1" applyFont="1" applyFill="1" applyBorder="1" applyAlignment="1">
      <alignment horizontal="right" vertical="center"/>
    </xf>
    <xf numFmtId="3" fontId="2" fillId="0" borderId="25" xfId="2" applyNumberFormat="1" applyFont="1" applyFill="1" applyBorder="1" applyAlignment="1">
      <alignment vertical="center"/>
    </xf>
    <xf numFmtId="178" fontId="12" fillId="0" borderId="114" xfId="2" applyNumberFormat="1" applyFont="1" applyFill="1" applyBorder="1" applyAlignment="1">
      <alignment horizontal="right" vertical="center"/>
    </xf>
    <xf numFmtId="0" fontId="12" fillId="0" borderId="52" xfId="2" applyFont="1" applyFill="1" applyBorder="1" applyAlignment="1">
      <alignment vertical="center"/>
    </xf>
    <xf numFmtId="182" fontId="12" fillId="5" borderId="40" xfId="4" applyNumberFormat="1" applyFont="1" applyFill="1" applyBorder="1" applyAlignment="1">
      <alignment vertical="center"/>
    </xf>
    <xf numFmtId="182" fontId="12" fillId="5" borderId="142" xfId="4" applyNumberFormat="1" applyFont="1" applyFill="1" applyBorder="1" applyAlignment="1">
      <alignment vertical="center"/>
    </xf>
    <xf numFmtId="182" fontId="12" fillId="5" borderId="24" xfId="4" applyNumberFormat="1" applyFont="1" applyFill="1" applyBorder="1" applyAlignment="1">
      <alignment vertical="center"/>
    </xf>
    <xf numFmtId="183" fontId="12" fillId="0" borderId="174" xfId="6" applyNumberFormat="1" applyFont="1" applyFill="1" applyBorder="1" applyAlignment="1">
      <alignment vertical="center"/>
    </xf>
    <xf numFmtId="183" fontId="12" fillId="0" borderId="183" xfId="6" applyNumberFormat="1" applyFont="1" applyFill="1" applyBorder="1" applyAlignment="1">
      <alignment vertical="center"/>
    </xf>
    <xf numFmtId="181" fontId="2" fillId="0" borderId="87" xfId="2" applyNumberFormat="1" applyFont="1" applyFill="1" applyBorder="1" applyAlignment="1">
      <alignment horizontal="right" vertical="center"/>
    </xf>
    <xf numFmtId="181" fontId="2" fillId="0" borderId="38" xfId="2" applyNumberFormat="1" applyFont="1" applyFill="1" applyBorder="1" applyAlignment="1">
      <alignment horizontal="right" vertical="center"/>
    </xf>
    <xf numFmtId="181" fontId="2" fillId="0" borderId="67" xfId="2" applyNumberFormat="1" applyFont="1" applyFill="1" applyBorder="1" applyAlignment="1">
      <alignment horizontal="right" vertical="center"/>
    </xf>
    <xf numFmtId="183" fontId="12" fillId="0" borderId="204" xfId="6" applyNumberFormat="1" applyFont="1" applyFill="1" applyBorder="1" applyAlignment="1">
      <alignment vertical="center"/>
    </xf>
    <xf numFmtId="3" fontId="2" fillId="0" borderId="21" xfId="2" applyNumberFormat="1" applyFont="1" applyFill="1" applyBorder="1" applyAlignment="1">
      <alignment vertical="center"/>
    </xf>
    <xf numFmtId="3" fontId="2" fillId="0" borderId="36" xfId="2" applyNumberFormat="1" applyFont="1" applyFill="1" applyBorder="1" applyAlignment="1">
      <alignment vertical="center"/>
    </xf>
    <xf numFmtId="0" fontId="16" fillId="0" borderId="133" xfId="2" applyFont="1" applyFill="1" applyBorder="1" applyAlignment="1">
      <alignment vertical="center"/>
    </xf>
    <xf numFmtId="3" fontId="2" fillId="0" borderId="30" xfId="2" applyNumberFormat="1" applyFont="1" applyFill="1" applyBorder="1" applyAlignment="1">
      <alignment vertical="center"/>
    </xf>
    <xf numFmtId="180" fontId="12" fillId="0" borderId="51" xfId="3" applyNumberFormat="1" applyFont="1" applyFill="1" applyBorder="1" applyAlignment="1" applyProtection="1">
      <alignment vertical="center"/>
    </xf>
    <xf numFmtId="180" fontId="12" fillId="0" borderId="47" xfId="3" applyNumberFormat="1" applyFont="1" applyFill="1" applyBorder="1" applyAlignment="1" applyProtection="1">
      <alignment vertical="center"/>
    </xf>
    <xf numFmtId="182" fontId="12" fillId="0" borderId="48" xfId="3" applyNumberFormat="1" applyFont="1" applyFill="1" applyBorder="1" applyAlignment="1" applyProtection="1">
      <alignment vertical="center"/>
    </xf>
    <xf numFmtId="182" fontId="12" fillId="0" borderId="87" xfId="3" applyNumberFormat="1" applyFont="1" applyFill="1" applyBorder="1" applyAlignment="1" applyProtection="1">
      <alignment vertical="center"/>
    </xf>
    <xf numFmtId="0" fontId="23" fillId="0" borderId="2" xfId="2" applyFont="1" applyFill="1" applyBorder="1" applyAlignment="1">
      <alignment horizontal="right" vertical="center" wrapText="1"/>
    </xf>
    <xf numFmtId="0" fontId="23" fillId="0" borderId="121" xfId="2" applyFont="1" applyFill="1" applyBorder="1" applyAlignment="1">
      <alignment horizontal="left" vertical="center" wrapText="1"/>
    </xf>
    <xf numFmtId="0" fontId="24" fillId="0" borderId="0" xfId="2" applyFont="1" applyFill="1" applyAlignment="1">
      <alignment horizontal="left" vertical="center" wrapText="1"/>
    </xf>
    <xf numFmtId="0" fontId="10" fillId="0" borderId="20" xfId="2" applyFont="1" applyFill="1" applyBorder="1" applyAlignment="1">
      <alignment horizontal="center" vertical="distributed" wrapText="1"/>
    </xf>
    <xf numFmtId="0" fontId="10" fillId="0" borderId="19" xfId="2" applyFont="1" applyFill="1" applyBorder="1" applyAlignment="1">
      <alignment horizontal="center" vertical="distributed" wrapText="1"/>
    </xf>
    <xf numFmtId="0" fontId="10" fillId="0" borderId="57" xfId="2" applyFont="1" applyFill="1" applyBorder="1" applyAlignment="1">
      <alignment horizontal="center" vertical="distributed" wrapText="1"/>
    </xf>
    <xf numFmtId="0" fontId="10" fillId="0" borderId="34" xfId="2" applyFont="1" applyFill="1" applyBorder="1" applyAlignment="1">
      <alignment horizontal="center" vertical="distributed" wrapText="1"/>
    </xf>
    <xf numFmtId="0" fontId="10" fillId="0" borderId="50" xfId="2" applyFont="1" applyFill="1" applyBorder="1" applyAlignment="1" applyProtection="1">
      <alignment horizontal="center" vertical="distributed" wrapText="1"/>
      <protection locked="0"/>
    </xf>
    <xf numFmtId="0" fontId="10" fillId="0" borderId="18" xfId="2" applyFont="1" applyFill="1" applyBorder="1" applyAlignment="1" applyProtection="1">
      <alignment horizontal="center" vertical="distributed" wrapText="1"/>
      <protection locked="0"/>
    </xf>
    <xf numFmtId="0" fontId="10" fillId="0" borderId="23" xfId="2" applyFont="1" applyFill="1" applyBorder="1" applyAlignment="1" applyProtection="1">
      <alignment horizontal="center" vertical="distributed" wrapText="1"/>
      <protection locked="0"/>
    </xf>
    <xf numFmtId="0" fontId="10" fillId="0" borderId="1" xfId="2" applyFont="1" applyFill="1" applyBorder="1" applyAlignment="1">
      <alignment horizontal="center" vertical="distributed" wrapText="1"/>
    </xf>
    <xf numFmtId="0" fontId="10" fillId="0" borderId="5" xfId="2" applyFont="1" applyFill="1" applyBorder="1" applyAlignment="1">
      <alignment horizontal="center" vertical="distributed" wrapText="1"/>
    </xf>
    <xf numFmtId="0" fontId="10" fillId="0" borderId="44" xfId="2" applyFont="1" applyFill="1" applyBorder="1" applyAlignment="1">
      <alignment horizontal="center" vertical="distributed" wrapText="1"/>
    </xf>
    <xf numFmtId="0" fontId="10" fillId="0" borderId="72" xfId="2" applyFont="1" applyFill="1" applyBorder="1" applyAlignment="1">
      <alignment horizontal="center" vertical="distributed" wrapText="1"/>
    </xf>
    <xf numFmtId="0" fontId="10" fillId="0" borderId="8" xfId="2" applyFont="1" applyFill="1" applyBorder="1" applyAlignment="1">
      <alignment horizontal="center" vertical="distributed" wrapText="1"/>
    </xf>
    <xf numFmtId="0" fontId="10" fillId="0" borderId="9" xfId="2" applyFont="1" applyFill="1" applyBorder="1" applyAlignment="1">
      <alignment horizontal="center" vertical="distributed" wrapText="1"/>
    </xf>
    <xf numFmtId="0" fontId="8" fillId="0" borderId="20" xfId="2" applyFont="1" applyFill="1" applyBorder="1" applyAlignment="1">
      <alignment horizontal="center" vertical="distributed" wrapText="1"/>
    </xf>
    <xf numFmtId="0" fontId="8" fillId="0" borderId="19" xfId="2" applyFont="1" applyFill="1" applyBorder="1" applyAlignment="1">
      <alignment horizontal="center" vertical="distributed" wrapText="1"/>
    </xf>
    <xf numFmtId="0" fontId="8" fillId="0" borderId="57" xfId="2" applyFont="1" applyFill="1" applyBorder="1" applyAlignment="1">
      <alignment horizontal="center" vertical="distributed" wrapText="1"/>
    </xf>
    <xf numFmtId="0" fontId="8" fillId="0" borderId="34" xfId="2" applyFont="1" applyFill="1" applyBorder="1" applyAlignment="1">
      <alignment horizontal="center" vertical="distributed" wrapText="1"/>
    </xf>
    <xf numFmtId="0" fontId="8" fillId="0" borderId="50" xfId="2" applyFont="1" applyFill="1" applyBorder="1" applyAlignment="1" applyProtection="1">
      <alignment horizontal="center" vertical="distributed" wrapText="1"/>
      <protection locked="0"/>
    </xf>
    <xf numFmtId="0" fontId="8" fillId="0" borderId="18" xfId="2" applyFont="1" applyFill="1" applyBorder="1" applyAlignment="1" applyProtection="1">
      <alignment horizontal="center" vertical="distributed" wrapText="1"/>
      <protection locked="0"/>
    </xf>
    <xf numFmtId="0" fontId="8" fillId="0" borderId="23" xfId="2" applyFont="1" applyFill="1" applyBorder="1" applyAlignment="1" applyProtection="1">
      <alignment horizontal="center" vertical="distributed" wrapText="1"/>
      <protection locked="0"/>
    </xf>
    <xf numFmtId="0" fontId="8" fillId="0" borderId="1" xfId="2" applyFont="1" applyFill="1" applyBorder="1" applyAlignment="1">
      <alignment horizontal="center" vertical="distributed" wrapText="1"/>
    </xf>
    <xf numFmtId="0" fontId="8" fillId="0" borderId="5" xfId="2" applyFont="1" applyFill="1" applyBorder="1" applyAlignment="1">
      <alignment horizontal="center" vertical="distributed" wrapText="1"/>
    </xf>
    <xf numFmtId="0" fontId="8" fillId="0" borderId="44" xfId="2" applyFont="1" applyFill="1" applyBorder="1" applyAlignment="1">
      <alignment horizontal="center" vertical="distributed" wrapText="1"/>
    </xf>
    <xf numFmtId="0" fontId="8" fillId="0" borderId="72" xfId="2" applyFont="1" applyFill="1" applyBorder="1" applyAlignment="1">
      <alignment horizontal="center" vertical="distributed" wrapText="1"/>
    </xf>
    <xf numFmtId="0" fontId="8" fillId="0" borderId="8" xfId="2" applyFont="1" applyFill="1" applyBorder="1" applyAlignment="1">
      <alignment horizontal="center" vertical="distributed" wrapText="1"/>
    </xf>
    <xf numFmtId="0" fontId="8" fillId="0" borderId="9" xfId="2" applyFont="1" applyFill="1" applyBorder="1" applyAlignment="1">
      <alignment horizontal="center" vertical="distributed" wrapText="1"/>
    </xf>
    <xf numFmtId="0" fontId="25" fillId="0" borderId="0" xfId="2" quotePrefix="1" applyFont="1" applyFill="1" applyAlignment="1">
      <alignment horizontal="center" vertical="center" textRotation="180"/>
    </xf>
    <xf numFmtId="0" fontId="27" fillId="0" borderId="20" xfId="2" applyFont="1" applyFill="1" applyBorder="1" applyAlignment="1">
      <alignment horizontal="center" vertical="center" wrapText="1"/>
    </xf>
    <xf numFmtId="0" fontId="27" fillId="0" borderId="19" xfId="2" applyFont="1" applyFill="1" applyBorder="1" applyAlignment="1">
      <alignment horizontal="center" vertical="center" wrapText="1"/>
    </xf>
    <xf numFmtId="0" fontId="27" fillId="0" borderId="57" xfId="2" applyFont="1" applyFill="1" applyBorder="1" applyAlignment="1">
      <alignment horizontal="center" vertical="center" wrapText="1"/>
    </xf>
    <xf numFmtId="0" fontId="27" fillId="0" borderId="1" xfId="2" applyFont="1" applyFill="1" applyBorder="1" applyAlignment="1">
      <alignment horizontal="center" vertical="center" textRotation="255" wrapText="1"/>
    </xf>
    <xf numFmtId="0" fontId="27" fillId="0" borderId="5" xfId="2" applyFont="1" applyFill="1" applyBorder="1" applyAlignment="1">
      <alignment horizontal="center" vertical="center" textRotation="255" wrapText="1"/>
    </xf>
    <xf numFmtId="0" fontId="27" fillId="0" borderId="44" xfId="2" applyFont="1" applyFill="1" applyBorder="1" applyAlignment="1">
      <alignment horizontal="center" vertical="center" textRotation="255" wrapText="1"/>
    </xf>
    <xf numFmtId="0" fontId="27" fillId="0" borderId="72" xfId="2" applyFont="1" applyFill="1" applyBorder="1" applyAlignment="1">
      <alignment horizontal="center" vertical="center" textRotation="255" wrapText="1"/>
    </xf>
    <xf numFmtId="0" fontId="27" fillId="0" borderId="8" xfId="2" applyFont="1" applyFill="1" applyBorder="1" applyAlignment="1">
      <alignment horizontal="center" vertical="center" textRotation="255" wrapText="1"/>
    </xf>
    <xf numFmtId="0" fontId="27" fillId="0" borderId="9" xfId="2" applyFont="1" applyFill="1" applyBorder="1" applyAlignment="1">
      <alignment horizontal="center" vertical="center" textRotation="255" wrapText="1"/>
    </xf>
    <xf numFmtId="0" fontId="27" fillId="0" borderId="20" xfId="2" applyFont="1" applyFill="1" applyBorder="1" applyAlignment="1">
      <alignment horizontal="center" vertical="distributed" wrapText="1"/>
    </xf>
    <xf numFmtId="0" fontId="27" fillId="0" borderId="19" xfId="2" applyFont="1" applyFill="1" applyBorder="1" applyAlignment="1">
      <alignment horizontal="center" vertical="distributed" wrapText="1"/>
    </xf>
    <xf numFmtId="0" fontId="27" fillId="0" borderId="57" xfId="2" applyFont="1" applyFill="1" applyBorder="1" applyAlignment="1">
      <alignment horizontal="center" vertical="distributed" wrapText="1"/>
    </xf>
    <xf numFmtId="0" fontId="27" fillId="0" borderId="50" xfId="2" applyFont="1" applyFill="1" applyBorder="1" applyAlignment="1">
      <alignment horizontal="center" vertical="distributed" wrapText="1"/>
    </xf>
    <xf numFmtId="0" fontId="27" fillId="0" borderId="18" xfId="2" applyFont="1" applyFill="1" applyBorder="1" applyAlignment="1">
      <alignment horizontal="center" vertical="distributed" wrapText="1"/>
    </xf>
    <xf numFmtId="0" fontId="27" fillId="0" borderId="23" xfId="2" applyFont="1" applyFill="1" applyBorder="1" applyAlignment="1">
      <alignment horizontal="center" vertical="distributed" wrapText="1"/>
    </xf>
    <xf numFmtId="0" fontId="27" fillId="0" borderId="34" xfId="2" applyFont="1" applyFill="1" applyBorder="1" applyAlignment="1">
      <alignment horizontal="center" vertical="distributed" wrapText="1"/>
    </xf>
    <xf numFmtId="0" fontId="23" fillId="0" borderId="50" xfId="2" applyFont="1" applyFill="1" applyBorder="1" applyAlignment="1">
      <alignment horizontal="center" vertical="distributed" textRotation="255" wrapText="1" justifyLastLine="1"/>
    </xf>
    <xf numFmtId="0" fontId="23" fillId="0" borderId="18" xfId="2" applyFont="1" applyFill="1" applyBorder="1" applyAlignment="1">
      <alignment horizontal="center" vertical="distributed" textRotation="255" wrapText="1" justifyLastLine="1"/>
    </xf>
    <xf numFmtId="0" fontId="23" fillId="0" borderId="126" xfId="2" applyFont="1" applyFill="1" applyBorder="1" applyAlignment="1">
      <alignment horizontal="center" vertical="distributed" textRotation="255" wrapText="1" justifyLastLine="1"/>
    </xf>
    <xf numFmtId="0" fontId="24" fillId="0" borderId="0" xfId="2" applyFont="1" applyFill="1" applyAlignment="1">
      <alignment horizontal="left" vertical="top" wrapText="1"/>
    </xf>
    <xf numFmtId="183" fontId="12" fillId="0" borderId="201" xfId="6" applyNumberFormat="1" applyFont="1" applyFill="1" applyBorder="1" applyAlignment="1">
      <alignment horizontal="center" vertical="center"/>
    </xf>
    <xf numFmtId="183" fontId="12" fillId="0" borderId="168" xfId="6" applyNumberFormat="1" applyFont="1" applyFill="1" applyBorder="1" applyAlignment="1">
      <alignment horizontal="center" vertical="center"/>
    </xf>
    <xf numFmtId="183" fontId="12" fillId="0" borderId="163" xfId="6" applyNumberFormat="1" applyFont="1" applyFill="1" applyBorder="1" applyAlignment="1">
      <alignment horizontal="center" vertical="center"/>
    </xf>
    <xf numFmtId="183" fontId="12" fillId="0" borderId="153" xfId="6" applyNumberFormat="1" applyFont="1" applyFill="1" applyBorder="1" applyAlignment="1">
      <alignment horizontal="center" vertical="center"/>
    </xf>
    <xf numFmtId="183" fontId="23" fillId="0" borderId="163" xfId="6" applyNumberFormat="1" applyFont="1" applyFill="1" applyBorder="1" applyAlignment="1">
      <alignment horizontal="center" vertical="center" wrapText="1"/>
    </xf>
    <xf numFmtId="183" fontId="12" fillId="0" borderId="163" xfId="6" applyNumberFormat="1" applyFont="1" applyFill="1" applyBorder="1" applyAlignment="1">
      <alignment horizontal="center" vertical="center" wrapText="1"/>
    </xf>
    <xf numFmtId="183" fontId="12" fillId="0" borderId="153" xfId="6" applyNumberFormat="1" applyFont="1" applyFill="1" applyBorder="1" applyAlignment="1">
      <alignment horizontal="center" vertical="center" wrapText="1"/>
    </xf>
    <xf numFmtId="183" fontId="23" fillId="0" borderId="187" xfId="6" applyNumberFormat="1" applyFont="1" applyFill="1" applyBorder="1" applyAlignment="1">
      <alignment horizontal="center" vertical="center" wrapText="1"/>
    </xf>
    <xf numFmtId="183" fontId="23" fillId="0" borderId="201" xfId="6" applyNumberFormat="1" applyFont="1" applyFill="1" applyBorder="1" applyAlignment="1">
      <alignment horizontal="center" vertical="center"/>
    </xf>
    <xf numFmtId="183" fontId="23" fillId="0" borderId="202" xfId="6" applyNumberFormat="1" applyFont="1" applyFill="1" applyBorder="1" applyAlignment="1">
      <alignment horizontal="center" vertical="center"/>
    </xf>
    <xf numFmtId="184" fontId="12" fillId="0" borderId="201" xfId="6" applyNumberFormat="1" applyFont="1" applyFill="1" applyBorder="1" applyAlignment="1">
      <alignment horizontal="center" vertical="center"/>
    </xf>
    <xf numFmtId="184" fontId="12" fillId="0" borderId="168" xfId="6" applyNumberFormat="1" applyFont="1" applyFill="1" applyBorder="1" applyAlignment="1">
      <alignment horizontal="center" vertical="center"/>
    </xf>
    <xf numFmtId="184" fontId="23" fillId="0" borderId="163" xfId="6" applyNumberFormat="1" applyFont="1" applyFill="1" applyBorder="1" applyAlignment="1">
      <alignment horizontal="center" vertical="center"/>
    </xf>
    <xf numFmtId="184" fontId="23" fillId="0" borderId="187" xfId="6" applyNumberFormat="1" applyFont="1" applyFill="1" applyBorder="1" applyAlignment="1">
      <alignment horizontal="center" vertical="center"/>
    </xf>
    <xf numFmtId="184" fontId="23" fillId="0" borderId="201" xfId="6" applyNumberFormat="1" applyFont="1" applyFill="1" applyBorder="1" applyAlignment="1">
      <alignment horizontal="center" vertical="center"/>
    </xf>
    <xf numFmtId="184" fontId="23" fillId="0" borderId="202" xfId="6" applyNumberFormat="1" applyFont="1" applyFill="1" applyBorder="1" applyAlignment="1">
      <alignment horizontal="center" vertical="center"/>
    </xf>
    <xf numFmtId="184" fontId="12" fillId="0" borderId="163" xfId="6" applyNumberFormat="1" applyFont="1" applyFill="1" applyBorder="1" applyAlignment="1">
      <alignment horizontal="center" vertical="center"/>
    </xf>
    <xf numFmtId="184" fontId="12" fillId="0" borderId="153" xfId="6" applyNumberFormat="1" applyFont="1" applyFill="1" applyBorder="1" applyAlignment="1">
      <alignment horizontal="center" vertical="center"/>
    </xf>
    <xf numFmtId="3" fontId="12" fillId="0" borderId="25" xfId="7" applyNumberFormat="1" applyFont="1" applyFill="1" applyBorder="1" applyAlignment="1">
      <alignment horizontal="center" vertical="center"/>
    </xf>
    <xf numFmtId="3" fontId="12" fillId="0" borderId="27" xfId="7" applyNumberFormat="1" applyFont="1" applyFill="1" applyBorder="1" applyAlignment="1">
      <alignment horizontal="center" vertical="center"/>
    </xf>
    <xf numFmtId="3" fontId="12" fillId="4" borderId="76" xfId="7" applyNumberFormat="1" applyFont="1" applyFill="1" applyBorder="1" applyAlignment="1">
      <alignment horizontal="center" vertical="center"/>
    </xf>
    <xf numFmtId="3" fontId="12" fillId="4" borderId="83" xfId="7" applyNumberFormat="1" applyFont="1" applyFill="1" applyBorder="1" applyAlignment="1">
      <alignment horizontal="center" vertical="center"/>
    </xf>
    <xf numFmtId="3" fontId="12" fillId="0" borderId="16" xfId="7" applyNumberFormat="1" applyFont="1" applyFill="1" applyBorder="1" applyAlignment="1">
      <alignment horizontal="center" vertical="center"/>
    </xf>
    <xf numFmtId="3" fontId="12" fillId="0" borderId="17" xfId="7" applyNumberFormat="1" applyFont="1" applyFill="1" applyBorder="1" applyAlignment="1">
      <alignment horizontal="center" vertical="center"/>
    </xf>
    <xf numFmtId="3" fontId="12" fillId="0" borderId="52" xfId="7" applyNumberFormat="1" applyFont="1" applyFill="1" applyBorder="1" applyAlignment="1">
      <alignment horizontal="center" vertical="center"/>
    </xf>
    <xf numFmtId="3" fontId="12" fillId="0" borderId="87" xfId="7" applyNumberFormat="1" applyFont="1" applyFill="1" applyBorder="1" applyAlignment="1">
      <alignment horizontal="center" vertical="center"/>
    </xf>
    <xf numFmtId="3" fontId="23" fillId="4" borderId="75" xfId="7" applyNumberFormat="1" applyFont="1" applyFill="1" applyBorder="1" applyAlignment="1">
      <alignment horizontal="center" vertical="center"/>
    </xf>
    <xf numFmtId="3" fontId="23" fillId="4" borderId="76" xfId="7" applyNumberFormat="1" applyFont="1" applyFill="1" applyBorder="1" applyAlignment="1">
      <alignment horizontal="center" vertical="center"/>
    </xf>
    <xf numFmtId="3" fontId="23" fillId="4" borderId="77" xfId="7" applyNumberFormat="1" applyFont="1" applyFill="1" applyBorder="1" applyAlignment="1">
      <alignment horizontal="center" vertical="center"/>
    </xf>
    <xf numFmtId="185" fontId="23" fillId="0" borderId="25" xfId="7" applyNumberFormat="1" applyFont="1" applyFill="1" applyBorder="1" applyAlignment="1">
      <alignment horizontal="center" vertical="center" wrapText="1"/>
    </xf>
    <xf numFmtId="185" fontId="23" fillId="0" borderId="191" xfId="7" applyNumberFormat="1" applyFont="1" applyFill="1" applyBorder="1" applyAlignment="1">
      <alignment horizontal="center" vertical="center" wrapText="1"/>
    </xf>
    <xf numFmtId="185" fontId="23" fillId="0" borderId="135" xfId="7" applyNumberFormat="1" applyFont="1" applyFill="1" applyBorder="1" applyAlignment="1">
      <alignment horizontal="center" vertical="center" wrapText="1"/>
    </xf>
    <xf numFmtId="185" fontId="23" fillId="0" borderId="25" xfId="7" applyNumberFormat="1" applyFont="1" applyFill="1" applyBorder="1" applyAlignment="1">
      <alignment horizontal="center" vertical="center"/>
    </xf>
    <xf numFmtId="185" fontId="23" fillId="0" borderId="27" xfId="7" applyNumberFormat="1" applyFont="1" applyFill="1" applyBorder="1" applyAlignment="1">
      <alignment horizontal="center" vertical="center"/>
    </xf>
    <xf numFmtId="3" fontId="35" fillId="4" borderId="78" xfId="7" applyNumberFormat="1" applyFont="1" applyFill="1" applyBorder="1" applyAlignment="1">
      <alignment horizontal="center" vertical="center"/>
    </xf>
    <xf numFmtId="3" fontId="35" fillId="4" borderId="76" xfId="7" applyNumberFormat="1" applyFont="1" applyFill="1" applyBorder="1" applyAlignment="1">
      <alignment horizontal="center" vertical="center"/>
    </xf>
    <xf numFmtId="3" fontId="35" fillId="4" borderId="77" xfId="7" applyNumberFormat="1" applyFont="1" applyFill="1" applyBorder="1" applyAlignment="1">
      <alignment horizontal="center" vertical="center"/>
    </xf>
    <xf numFmtId="0" fontId="23" fillId="4" borderId="78" xfId="7" applyFont="1" applyFill="1" applyBorder="1" applyAlignment="1">
      <alignment horizontal="center" vertical="center"/>
    </xf>
    <xf numFmtId="0" fontId="23" fillId="4" borderId="83" xfId="7" applyFont="1" applyFill="1" applyBorder="1" applyAlignment="1">
      <alignment horizontal="center" vertical="center"/>
    </xf>
    <xf numFmtId="185" fontId="23" fillId="0" borderId="134" xfId="7" applyNumberFormat="1" applyFont="1" applyFill="1" applyBorder="1" applyAlignment="1">
      <alignment horizontal="center" vertical="center"/>
    </xf>
    <xf numFmtId="185" fontId="23" fillId="0" borderId="191" xfId="7" applyNumberFormat="1" applyFont="1" applyFill="1" applyBorder="1" applyAlignment="1">
      <alignment horizontal="center" vertical="center"/>
    </xf>
    <xf numFmtId="185" fontId="23" fillId="0" borderId="135" xfId="7" applyNumberFormat="1" applyFont="1" applyFill="1" applyBorder="1" applyAlignment="1">
      <alignment horizontal="center" vertical="center"/>
    </xf>
    <xf numFmtId="0" fontId="23" fillId="0" borderId="16" xfId="7" applyFont="1" applyFill="1" applyBorder="1" applyAlignment="1">
      <alignment horizontal="center" vertical="center"/>
    </xf>
    <xf numFmtId="0" fontId="23" fillId="0" borderId="17" xfId="7" applyFont="1" applyFill="1" applyBorder="1" applyAlignment="1">
      <alignment horizontal="center" vertical="center"/>
    </xf>
    <xf numFmtId="3" fontId="23" fillId="0" borderId="190" xfId="7" applyNumberFormat="1" applyFont="1" applyFill="1" applyBorder="1" applyAlignment="1">
      <alignment horizontal="center" vertical="center"/>
    </xf>
    <xf numFmtId="3" fontId="23" fillId="0" borderId="42" xfId="7" applyNumberFormat="1" applyFont="1" applyFill="1" applyBorder="1" applyAlignment="1">
      <alignment horizontal="center" vertical="center"/>
    </xf>
    <xf numFmtId="3" fontId="23" fillId="0" borderId="15" xfId="7" applyNumberFormat="1" applyFont="1" applyFill="1" applyBorder="1" applyAlignment="1">
      <alignment horizontal="center" vertical="center"/>
    </xf>
    <xf numFmtId="0" fontId="35" fillId="0" borderId="16" xfId="7" applyFont="1" applyFill="1" applyBorder="1" applyAlignment="1">
      <alignment horizontal="center" vertical="center"/>
    </xf>
    <xf numFmtId="0" fontId="35" fillId="0" borderId="42" xfId="7" applyFont="1" applyFill="1" applyBorder="1" applyAlignment="1">
      <alignment horizontal="center" vertical="center"/>
    </xf>
    <xf numFmtId="0" fontId="35" fillId="0" borderId="15" xfId="7" applyFont="1" applyFill="1" applyBorder="1" applyAlignment="1">
      <alignment horizontal="center" vertical="center"/>
    </xf>
    <xf numFmtId="3" fontId="23" fillId="0" borderId="145" xfId="7" applyNumberFormat="1" applyFont="1" applyFill="1" applyBorder="1" applyAlignment="1">
      <alignment horizontal="center" vertical="center"/>
    </xf>
    <xf numFmtId="3" fontId="23" fillId="0" borderId="51" xfId="7" applyNumberFormat="1" applyFont="1" applyFill="1" applyBorder="1" applyAlignment="1">
      <alignment horizontal="center" vertical="center"/>
    </xf>
    <xf numFmtId="3" fontId="23" fillId="0" borderId="47" xfId="7" applyNumberFormat="1" applyFont="1" applyFill="1" applyBorder="1" applyAlignment="1">
      <alignment horizontal="center" vertical="center"/>
    </xf>
    <xf numFmtId="3" fontId="35" fillId="0" borderId="52" xfId="7" applyNumberFormat="1" applyFont="1" applyFill="1" applyBorder="1" applyAlignment="1">
      <alignment horizontal="center" vertical="center"/>
    </xf>
    <xf numFmtId="3" fontId="35" fillId="0" borderId="51" xfId="7" applyNumberFormat="1" applyFont="1" applyFill="1" applyBorder="1" applyAlignment="1">
      <alignment horizontal="center" vertical="center"/>
    </xf>
    <xf numFmtId="3" fontId="35" fillId="0" borderId="47" xfId="7" applyNumberFormat="1" applyFont="1" applyFill="1" applyBorder="1" applyAlignment="1">
      <alignment horizontal="center" vertical="center"/>
    </xf>
    <xf numFmtId="0" fontId="23" fillId="0" borderId="52" xfId="7" applyFont="1" applyFill="1" applyBorder="1" applyAlignment="1">
      <alignment horizontal="center" vertical="center"/>
    </xf>
    <xf numFmtId="0" fontId="23" fillId="0" borderId="87" xfId="7" applyFont="1" applyFill="1" applyBorder="1" applyAlignment="1">
      <alignment horizontal="center" vertical="center"/>
    </xf>
    <xf numFmtId="3" fontId="23" fillId="0" borderId="25" xfId="7" applyNumberFormat="1" applyFont="1" applyFill="1" applyBorder="1" applyAlignment="1">
      <alignment horizontal="center" vertical="center"/>
    </xf>
    <xf numFmtId="3" fontId="23" fillId="0" borderId="27" xfId="7" applyNumberFormat="1" applyFont="1" applyFill="1" applyBorder="1" applyAlignment="1">
      <alignment horizontal="center" vertical="center"/>
    </xf>
    <xf numFmtId="3" fontId="23" fillId="5" borderId="25" xfId="7" applyNumberFormat="1" applyFont="1" applyFill="1" applyBorder="1" applyAlignment="1">
      <alignment horizontal="center" vertical="center" shrinkToFit="1"/>
    </xf>
    <xf numFmtId="3" fontId="23" fillId="5" borderId="191" xfId="7" applyNumberFormat="1" applyFont="1" applyFill="1" applyBorder="1" applyAlignment="1">
      <alignment horizontal="center" vertical="center" shrinkToFit="1"/>
    </xf>
    <xf numFmtId="3" fontId="23" fillId="5" borderId="135" xfId="7" applyNumberFormat="1" applyFont="1" applyFill="1" applyBorder="1" applyAlignment="1">
      <alignment horizontal="center" vertical="center" shrinkToFit="1"/>
    </xf>
    <xf numFmtId="3" fontId="23" fillId="0" borderId="134" xfId="7" applyNumberFormat="1" applyFont="1" applyFill="1" applyBorder="1" applyAlignment="1">
      <alignment horizontal="center" vertical="center" shrinkToFit="1"/>
    </xf>
    <xf numFmtId="3" fontId="23" fillId="0" borderId="191" xfId="7" applyNumberFormat="1" applyFont="1" applyFill="1" applyBorder="1" applyAlignment="1">
      <alignment horizontal="center" vertical="center" shrinkToFit="1"/>
    </xf>
    <xf numFmtId="3" fontId="23" fillId="0" borderId="135" xfId="7" applyNumberFormat="1" applyFont="1" applyFill="1" applyBorder="1" applyAlignment="1">
      <alignment horizontal="center" vertical="center" shrinkToFit="1"/>
    </xf>
    <xf numFmtId="3" fontId="35" fillId="0" borderId="52" xfId="7" applyNumberFormat="1" applyFont="1" applyFill="1" applyBorder="1" applyAlignment="1">
      <alignment horizontal="center" vertical="center" shrinkToFit="1"/>
    </xf>
    <xf numFmtId="3" fontId="35" fillId="0" borderId="51" xfId="7" applyNumberFormat="1" applyFont="1" applyFill="1" applyBorder="1" applyAlignment="1">
      <alignment horizontal="center" vertical="center" shrinkToFit="1"/>
    </xf>
    <xf numFmtId="3" fontId="35" fillId="0" borderId="47" xfId="7" applyNumberFormat="1" applyFont="1" applyFill="1" applyBorder="1" applyAlignment="1">
      <alignment horizontal="center" vertical="center" shrinkToFit="1"/>
    </xf>
    <xf numFmtId="3" fontId="35" fillId="5" borderId="52" xfId="7" applyNumberFormat="1" applyFont="1" applyFill="1" applyBorder="1" applyAlignment="1">
      <alignment horizontal="center" vertical="center" wrapText="1"/>
    </xf>
    <xf numFmtId="3" fontId="35" fillId="5" borderId="51" xfId="7" applyNumberFormat="1" applyFont="1" applyFill="1" applyBorder="1" applyAlignment="1">
      <alignment horizontal="center" vertical="center" wrapText="1"/>
    </xf>
    <xf numFmtId="3" fontId="35" fillId="5" borderId="87" xfId="7" applyNumberFormat="1" applyFont="1" applyFill="1" applyBorder="1" applyAlignment="1">
      <alignment horizontal="center" vertical="center" wrapText="1"/>
    </xf>
    <xf numFmtId="185" fontId="23" fillId="0" borderId="7" xfId="7" applyNumberFormat="1" applyFont="1" applyFill="1" applyBorder="1" applyAlignment="1">
      <alignment horizontal="center" vertical="center"/>
    </xf>
    <xf numFmtId="185" fontId="23" fillId="0" borderId="2" xfId="7" applyNumberFormat="1" applyFont="1" applyFill="1" applyBorder="1" applyAlignment="1">
      <alignment horizontal="center" vertical="center"/>
    </xf>
    <xf numFmtId="185" fontId="23" fillId="0" borderId="3" xfId="7" applyNumberFormat="1" applyFont="1" applyFill="1" applyBorder="1" applyAlignment="1">
      <alignment horizontal="center" vertical="center"/>
    </xf>
    <xf numFmtId="3" fontId="35" fillId="4" borderId="83" xfId="7" applyNumberFormat="1" applyFont="1" applyFill="1" applyBorder="1" applyAlignment="1">
      <alignment horizontal="center" vertical="center"/>
    </xf>
    <xf numFmtId="3" fontId="35" fillId="0" borderId="28" xfId="7" applyNumberFormat="1" applyFont="1" applyFill="1" applyBorder="1" applyAlignment="1">
      <alignment horizontal="center" vertical="center"/>
    </xf>
    <xf numFmtId="3" fontId="35" fillId="0" borderId="0" xfId="7" applyNumberFormat="1" applyFont="1" applyFill="1" applyBorder="1" applyAlignment="1">
      <alignment horizontal="center" vertical="center"/>
    </xf>
    <xf numFmtId="3" fontId="35" fillId="0" borderId="71" xfId="7" applyNumberFormat="1" applyFont="1" applyFill="1" applyBorder="1" applyAlignment="1">
      <alignment horizontal="center" vertical="center"/>
    </xf>
    <xf numFmtId="3" fontId="35" fillId="0" borderId="52" xfId="7" applyNumberFormat="1" applyFont="1" applyFill="1" applyBorder="1" applyAlignment="1">
      <alignment horizontal="center" vertical="center" wrapText="1"/>
    </xf>
    <xf numFmtId="3" fontId="35" fillId="0" borderId="51" xfId="7" applyNumberFormat="1" applyFont="1" applyFill="1" applyBorder="1" applyAlignment="1">
      <alignment horizontal="center" vertical="center" wrapText="1"/>
    </xf>
    <xf numFmtId="3" fontId="35" fillId="0" borderId="87" xfId="7" applyNumberFormat="1" applyFont="1" applyFill="1" applyBorder="1" applyAlignment="1">
      <alignment horizontal="center" vertical="center" wrapText="1"/>
    </xf>
    <xf numFmtId="3" fontId="35" fillId="0" borderId="87" xfId="7" applyNumberFormat="1" applyFont="1" applyFill="1" applyBorder="1" applyAlignment="1">
      <alignment horizontal="center" vertical="center"/>
    </xf>
    <xf numFmtId="3" fontId="23" fillId="0" borderId="16" xfId="7" applyNumberFormat="1" applyFont="1" applyFill="1" applyBorder="1" applyAlignment="1">
      <alignment horizontal="center" vertical="center"/>
    </xf>
    <xf numFmtId="3" fontId="23" fillId="0" borderId="17" xfId="7" applyNumberFormat="1" applyFont="1" applyFill="1" applyBorder="1" applyAlignment="1">
      <alignment horizontal="center" vertical="center"/>
    </xf>
    <xf numFmtId="3" fontId="23" fillId="0" borderId="52" xfId="7" applyNumberFormat="1" applyFont="1" applyFill="1" applyBorder="1" applyAlignment="1">
      <alignment horizontal="center" vertical="center"/>
    </xf>
    <xf numFmtId="3" fontId="23" fillId="0" borderId="87" xfId="7" applyNumberFormat="1" applyFont="1" applyFill="1" applyBorder="1" applyAlignment="1">
      <alignment horizontal="center" vertical="center"/>
    </xf>
    <xf numFmtId="3" fontId="23" fillId="0" borderId="191" xfId="7" applyNumberFormat="1" applyFont="1" applyFill="1" applyBorder="1" applyAlignment="1">
      <alignment horizontal="center" vertical="center"/>
    </xf>
    <xf numFmtId="46" fontId="12" fillId="0" borderId="6" xfId="8" applyNumberFormat="1" applyFont="1" applyFill="1" applyBorder="1" applyAlignment="1">
      <alignment horizontal="center" vertical="center" wrapText="1"/>
    </xf>
    <xf numFmtId="46" fontId="12" fillId="0" borderId="57" xfId="8" applyNumberFormat="1" applyFont="1" applyFill="1" applyBorder="1" applyAlignment="1">
      <alignment horizontal="center" vertical="center" wrapText="1"/>
    </xf>
    <xf numFmtId="46" fontId="12" fillId="0" borderId="129" xfId="8" quotePrefix="1" applyNumberFormat="1" applyFont="1" applyFill="1" applyBorder="1" applyAlignment="1">
      <alignment horizontal="center" vertical="center" wrapText="1"/>
    </xf>
    <xf numFmtId="46" fontId="12" fillId="0" borderId="125" xfId="8" quotePrefix="1" applyNumberFormat="1" applyFont="1" applyFill="1" applyBorder="1" applyAlignment="1">
      <alignment horizontal="center" vertical="center" wrapText="1"/>
    </xf>
    <xf numFmtId="0" fontId="12" fillId="0" borderId="6" xfId="2" applyFont="1" applyFill="1" applyBorder="1" applyAlignment="1">
      <alignment horizontal="centerContinuous" vertical="center" wrapText="1"/>
    </xf>
    <xf numFmtId="0" fontId="12" fillId="0" borderId="7" xfId="2" applyFont="1" applyFill="1" applyBorder="1" applyAlignment="1">
      <alignment horizontal="center" vertical="center" wrapText="1"/>
    </xf>
    <xf numFmtId="0" fontId="12" fillId="0" borderId="7" xfId="2" applyFont="1" applyFill="1" applyBorder="1" applyAlignment="1">
      <alignment horizontal="centerContinuous" vertical="center" wrapText="1"/>
    </xf>
    <xf numFmtId="0" fontId="12" fillId="0" borderId="2" xfId="2" applyFont="1" applyFill="1" applyBorder="1" applyAlignment="1">
      <alignment horizontal="left" vertical="center"/>
    </xf>
    <xf numFmtId="0" fontId="2" fillId="0" borderId="3" xfId="2" applyFont="1" applyFill="1" applyBorder="1" applyAlignment="1">
      <alignment horizontal="left" vertical="center"/>
    </xf>
    <xf numFmtId="0" fontId="12" fillId="0" borderId="10" xfId="2" applyFont="1" applyFill="1" applyBorder="1" applyAlignment="1">
      <alignment horizontal="centerContinuous" vertical="center" wrapText="1"/>
    </xf>
    <xf numFmtId="0" fontId="12" fillId="0" borderId="11" xfId="2" applyFont="1" applyFill="1" applyBorder="1" applyAlignment="1">
      <alignment horizontal="centerContinuous" vertical="center" wrapText="1"/>
    </xf>
    <xf numFmtId="0" fontId="10" fillId="0" borderId="12" xfId="2" applyFont="1" applyFill="1" applyBorder="1" applyAlignment="1">
      <alignment horizontal="centerContinuous" vertical="center" wrapText="1"/>
    </xf>
    <xf numFmtId="0" fontId="2" fillId="0" borderId="13" xfId="2" applyFont="1" applyFill="1" applyBorder="1" applyAlignment="1">
      <alignment horizontal="centerContinuous" vertical="center" wrapText="1"/>
    </xf>
    <xf numFmtId="176" fontId="12" fillId="0" borderId="197" xfId="2" applyNumberFormat="1" applyFont="1" applyFill="1" applyBorder="1" applyAlignment="1">
      <alignment vertical="center"/>
    </xf>
    <xf numFmtId="177" fontId="10" fillId="0" borderId="3" xfId="2" applyNumberFormat="1" applyFont="1" applyFill="1" applyBorder="1" applyAlignment="1">
      <alignment vertical="center"/>
    </xf>
    <xf numFmtId="176" fontId="12" fillId="0" borderId="26" xfId="2" applyNumberFormat="1" applyFont="1" applyFill="1" applyBorder="1" applyAlignment="1">
      <alignment vertical="center"/>
    </xf>
    <xf numFmtId="177" fontId="10" fillId="0" borderId="27" xfId="2" applyNumberFormat="1" applyFont="1" applyFill="1" applyBorder="1" applyAlignment="1">
      <alignment vertical="center"/>
    </xf>
    <xf numFmtId="176" fontId="12" fillId="0" borderId="31" xfId="2" applyNumberFormat="1" applyFont="1" applyFill="1" applyBorder="1" applyAlignment="1">
      <alignment vertical="center"/>
    </xf>
    <xf numFmtId="176" fontId="12" fillId="0" borderId="37" xfId="2" applyNumberFormat="1" applyFont="1" applyFill="1" applyBorder="1" applyAlignment="1">
      <alignment vertical="center"/>
    </xf>
    <xf numFmtId="177" fontId="10" fillId="0" borderId="38" xfId="2" applyNumberFormat="1" applyFont="1" applyFill="1" applyBorder="1" applyAlignment="1">
      <alignment vertical="center"/>
    </xf>
    <xf numFmtId="177" fontId="10" fillId="0" borderId="71" xfId="2" applyNumberFormat="1" applyFont="1" applyFill="1" applyBorder="1" applyAlignment="1">
      <alignment vertical="center"/>
    </xf>
    <xf numFmtId="0" fontId="10" fillId="0" borderId="0" xfId="2" applyFont="1" applyFill="1" applyAlignment="1">
      <alignment vertical="center"/>
    </xf>
    <xf numFmtId="0" fontId="2" fillId="0" borderId="0" xfId="2" applyFont="1" applyFill="1" applyAlignment="1">
      <alignment horizontal="left" vertical="distributed" wrapText="1"/>
    </xf>
    <xf numFmtId="0" fontId="19" fillId="0" borderId="29" xfId="2" applyFont="1" applyFill="1" applyBorder="1" applyAlignment="1"/>
    <xf numFmtId="0" fontId="19" fillId="0" borderId="57" xfId="2" applyFont="1" applyFill="1" applyBorder="1" applyAlignment="1">
      <alignment horizontal="centerContinuous" vertical="center"/>
    </xf>
    <xf numFmtId="0" fontId="19" fillId="0" borderId="119" xfId="2" applyFont="1" applyFill="1" applyBorder="1" applyAlignment="1">
      <alignment horizontal="centerContinuous" vertical="center"/>
    </xf>
    <xf numFmtId="0" fontId="19" fillId="0" borderId="118" xfId="2" applyFont="1" applyFill="1" applyBorder="1" applyAlignment="1">
      <alignment horizontal="centerContinuous" vertical="center"/>
    </xf>
    <xf numFmtId="0" fontId="37" fillId="0" borderId="126" xfId="2" applyFont="1" applyFill="1" applyBorder="1" applyAlignment="1">
      <alignment horizontal="centerContinuous" vertical="center" wrapText="1"/>
    </xf>
    <xf numFmtId="0" fontId="37" fillId="0" borderId="57" xfId="2" applyFont="1" applyFill="1" applyBorder="1" applyAlignment="1">
      <alignment horizontal="centerContinuous" vertical="center" wrapText="1"/>
    </xf>
    <xf numFmtId="0" fontId="19" fillId="0" borderId="51" xfId="2" applyFont="1" applyFill="1" applyBorder="1" applyAlignment="1">
      <alignment horizontal="centerContinuous" vertical="center"/>
    </xf>
    <xf numFmtId="178" fontId="12" fillId="0" borderId="113" xfId="2" applyNumberFormat="1" applyFont="1" applyFill="1" applyBorder="1" applyAlignment="1">
      <alignment horizontal="right" vertical="center"/>
    </xf>
    <xf numFmtId="178" fontId="12" fillId="0" borderId="47" xfId="2" applyNumberFormat="1" applyFont="1" applyFill="1" applyBorder="1" applyAlignment="1">
      <alignment horizontal="right" vertical="center"/>
    </xf>
    <xf numFmtId="0" fontId="19" fillId="0" borderId="52" xfId="2" applyFont="1" applyFill="1" applyBorder="1" applyAlignment="1">
      <alignment horizontal="center" vertical="center"/>
    </xf>
    <xf numFmtId="0" fontId="19" fillId="0" borderId="28" xfId="2" applyFont="1" applyFill="1" applyBorder="1" applyAlignment="1">
      <alignment horizontal="center" vertical="center"/>
    </xf>
    <xf numFmtId="0" fontId="19" fillId="0" borderId="0" xfId="2" applyFont="1" applyFill="1" applyBorder="1" applyAlignment="1">
      <alignment horizontal="center" vertical="center"/>
    </xf>
    <xf numFmtId="178" fontId="12" fillId="0" borderId="52" xfId="2" applyNumberFormat="1" applyFont="1" applyFill="1" applyBorder="1" applyAlignment="1">
      <alignment horizontal="right" vertical="center"/>
    </xf>
    <xf numFmtId="0" fontId="19" fillId="0" borderId="58" xfId="2" applyFont="1" applyFill="1" applyBorder="1" applyAlignment="1">
      <alignment horizontal="centerContinuous" vertical="center"/>
    </xf>
    <xf numFmtId="178" fontId="12" fillId="0" borderId="110" xfId="2" applyNumberFormat="1" applyFont="1" applyFill="1" applyBorder="1" applyAlignment="1">
      <alignment horizontal="right" vertical="center"/>
    </xf>
    <xf numFmtId="178" fontId="12" fillId="0" borderId="109" xfId="2" applyNumberFormat="1" applyFont="1" applyFill="1" applyBorder="1" applyAlignment="1">
      <alignment horizontal="right" vertical="center"/>
    </xf>
    <xf numFmtId="178" fontId="12" fillId="0" borderId="92" xfId="2" applyNumberFormat="1" applyFont="1" applyFill="1" applyBorder="1" applyAlignment="1">
      <alignment horizontal="right" vertical="center"/>
    </xf>
    <xf numFmtId="0" fontId="19" fillId="0" borderId="4" xfId="2" applyFont="1" applyFill="1" applyBorder="1" applyAlignment="1">
      <alignment horizontal="centerContinuous"/>
    </xf>
    <xf numFmtId="178" fontId="12" fillId="0" borderId="10" xfId="2" applyNumberFormat="1" applyFont="1" applyFill="1" applyBorder="1" applyAlignment="1">
      <alignment horizontal="right" vertical="center"/>
    </xf>
    <xf numFmtId="178" fontId="12" fillId="0" borderId="124" xfId="2" applyNumberFormat="1" applyFont="1" applyFill="1" applyBorder="1" applyAlignment="1">
      <alignment horizontal="right" vertical="center"/>
    </xf>
    <xf numFmtId="178" fontId="12" fillId="0" borderId="123" xfId="2" applyNumberFormat="1" applyFont="1" applyFill="1" applyBorder="1" applyAlignment="1">
      <alignment horizontal="right" vertical="center"/>
    </xf>
    <xf numFmtId="178" fontId="12" fillId="0" borderId="9" xfId="2" applyNumberFormat="1" applyFont="1" applyFill="1" applyBorder="1" applyAlignment="1">
      <alignment horizontal="right" vertical="center"/>
    </xf>
    <xf numFmtId="0" fontId="19" fillId="0" borderId="121" xfId="2" applyFont="1" applyFill="1" applyBorder="1" applyAlignment="1">
      <alignment horizontal="centerContinuous" vertical="center"/>
    </xf>
    <xf numFmtId="178" fontId="12" fillId="0" borderId="57" xfId="2" applyNumberFormat="1" applyFont="1" applyFill="1" applyBorder="1" applyAlignment="1">
      <alignment horizontal="right" vertical="center"/>
    </xf>
    <xf numFmtId="178" fontId="12" fillId="0" borderId="120" xfId="2" applyNumberFormat="1" applyFont="1" applyFill="1" applyBorder="1" applyAlignment="1">
      <alignment horizontal="right" vertical="center"/>
    </xf>
    <xf numFmtId="178" fontId="12" fillId="0" borderId="119" xfId="2" applyNumberFormat="1" applyFont="1" applyFill="1" applyBorder="1" applyAlignment="1">
      <alignment horizontal="right" vertical="center"/>
    </xf>
    <xf numFmtId="178" fontId="12" fillId="0" borderId="118" xfId="2" applyNumberFormat="1" applyFont="1" applyFill="1" applyBorder="1" applyAlignment="1">
      <alignment horizontal="right" vertical="center"/>
    </xf>
    <xf numFmtId="178" fontId="12" fillId="0" borderId="29" xfId="2" applyNumberFormat="1" applyFont="1" applyFill="1" applyBorder="1" applyAlignment="1">
      <alignment horizontal="right" vertical="center"/>
    </xf>
    <xf numFmtId="178" fontId="12" fillId="0" borderId="115" xfId="2" applyNumberFormat="1" applyFont="1" applyFill="1" applyBorder="1" applyAlignment="1">
      <alignment horizontal="right" vertical="center"/>
    </xf>
    <xf numFmtId="178" fontId="12" fillId="0" borderId="111" xfId="2" applyNumberFormat="1" applyFont="1" applyFill="1" applyBorder="1" applyAlignment="1">
      <alignment horizontal="right" vertical="center"/>
    </xf>
    <xf numFmtId="0" fontId="12" fillId="0" borderId="51" xfId="2" applyFont="1" applyFill="1" applyBorder="1" applyAlignment="1">
      <alignment vertical="center"/>
    </xf>
    <xf numFmtId="0" fontId="2" fillId="0" borderId="0" xfId="2" applyFont="1" applyFill="1" applyAlignment="1">
      <alignment vertical="center" wrapText="1"/>
    </xf>
    <xf numFmtId="0" fontId="16" fillId="0" borderId="30" xfId="2" applyFont="1" applyFill="1" applyBorder="1" applyAlignment="1">
      <alignment vertical="center"/>
    </xf>
    <xf numFmtId="182" fontId="12" fillId="0" borderId="98" xfId="3" applyNumberFormat="1" applyFont="1" applyFill="1" applyBorder="1" applyAlignment="1" applyProtection="1">
      <alignment vertical="center"/>
    </xf>
    <xf numFmtId="0" fontId="16" fillId="0" borderId="121" xfId="2" applyFont="1" applyFill="1" applyBorder="1" applyAlignment="1">
      <alignment vertical="center"/>
    </xf>
    <xf numFmtId="182" fontId="12" fillId="0" borderId="132" xfId="3" applyNumberFormat="1" applyFont="1" applyFill="1" applyBorder="1" applyAlignment="1" applyProtection="1">
      <alignment vertical="center"/>
    </xf>
    <xf numFmtId="182" fontId="12" fillId="0" borderId="29" xfId="3" applyNumberFormat="1" applyFont="1" applyFill="1" applyBorder="1" applyAlignment="1" applyProtection="1">
      <alignment vertical="center"/>
    </xf>
    <xf numFmtId="182" fontId="12" fillId="0" borderId="45" xfId="3" applyNumberFormat="1" applyFont="1" applyFill="1" applyBorder="1" applyAlignment="1" applyProtection="1">
      <alignment vertical="center"/>
    </xf>
    <xf numFmtId="182" fontId="12" fillId="0" borderId="47" xfId="3" applyNumberFormat="1" applyFont="1" applyFill="1" applyBorder="1" applyAlignment="1" applyProtection="1">
      <alignment vertical="center"/>
    </xf>
    <xf numFmtId="0" fontId="16" fillId="0" borderId="52" xfId="2" applyFont="1" applyFill="1" applyBorder="1" applyAlignment="1">
      <alignment vertical="center"/>
    </xf>
    <xf numFmtId="0" fontId="16" fillId="0" borderId="11" xfId="2" applyFont="1" applyFill="1" applyBorder="1" applyAlignment="1">
      <alignment vertical="center"/>
    </xf>
    <xf numFmtId="182" fontId="12" fillId="0" borderId="136" xfId="3" applyNumberFormat="1" applyFont="1" applyFill="1" applyBorder="1" applyAlignment="1" applyProtection="1">
      <alignment vertical="center"/>
    </xf>
    <xf numFmtId="0" fontId="16" fillId="0" borderId="4" xfId="2" applyFont="1" applyFill="1" applyBorder="1" applyAlignment="1">
      <alignment vertical="center"/>
    </xf>
    <xf numFmtId="182" fontId="12" fillId="0" borderId="65" xfId="3" applyNumberFormat="1" applyFont="1" applyFill="1" applyBorder="1" applyAlignment="1" applyProtection="1">
      <alignment vertical="center"/>
    </xf>
    <xf numFmtId="0" fontId="16" fillId="0" borderId="137" xfId="2" applyFont="1" applyFill="1" applyBorder="1" applyAlignment="1">
      <alignment vertical="center"/>
    </xf>
    <xf numFmtId="182" fontId="12" fillId="0" borderId="9" xfId="3" applyNumberFormat="1" applyFont="1" applyFill="1" applyBorder="1" applyAlignment="1" applyProtection="1">
      <alignment vertical="center"/>
    </xf>
    <xf numFmtId="0" fontId="2" fillId="0" borderId="0" xfId="2" applyFont="1" applyFill="1" applyBorder="1" applyAlignment="1">
      <alignment horizontal="center"/>
    </xf>
    <xf numFmtId="0" fontId="10" fillId="0" borderId="0" xfId="2" applyFont="1" applyFill="1" applyBorder="1" applyAlignment="1"/>
    <xf numFmtId="0" fontId="12" fillId="0" borderId="6" xfId="2" applyFont="1" applyFill="1" applyBorder="1" applyAlignment="1">
      <alignment horizontal="centerContinuous" vertical="center"/>
    </xf>
    <xf numFmtId="0" fontId="12" fillId="0" borderId="2" xfId="2" applyFont="1" applyFill="1" applyBorder="1" applyAlignment="1">
      <alignment horizontal="centerContinuous" vertical="center"/>
    </xf>
    <xf numFmtId="0" fontId="12" fillId="0" borderId="128" xfId="2" applyFont="1" applyFill="1" applyBorder="1" applyAlignment="1">
      <alignment horizontal="centerContinuous" vertical="center"/>
    </xf>
    <xf numFmtId="0" fontId="12" fillId="0" borderId="138" xfId="2" applyFont="1" applyFill="1" applyBorder="1" applyAlignment="1">
      <alignment horizontal="center" vertical="center"/>
    </xf>
    <xf numFmtId="0" fontId="12" fillId="0" borderId="57" xfId="2" applyFont="1" applyFill="1" applyBorder="1" applyAlignment="1">
      <alignment horizontal="centerContinuous" vertical="center" wrapText="1"/>
    </xf>
    <xf numFmtId="0" fontId="12" fillId="0" borderId="57" xfId="2" applyFont="1" applyFill="1" applyBorder="1" applyAlignment="1">
      <alignment horizontal="centerContinuous" vertical="center"/>
    </xf>
    <xf numFmtId="0" fontId="12" fillId="0" borderId="30" xfId="2" applyFont="1" applyFill="1" applyBorder="1" applyAlignment="1">
      <alignment horizontal="centerContinuous" vertical="center"/>
    </xf>
    <xf numFmtId="0" fontId="12" fillId="0" borderId="116" xfId="2" applyFont="1" applyFill="1" applyBorder="1" applyAlignment="1">
      <alignment horizontal="centerContinuous" vertical="center"/>
    </xf>
    <xf numFmtId="181" fontId="2" fillId="0" borderId="52" xfId="2" applyNumberFormat="1" applyFont="1" applyFill="1" applyBorder="1" applyAlignment="1">
      <alignment horizontal="right" vertical="center"/>
    </xf>
    <xf numFmtId="181" fontId="2" fillId="0" borderId="40" xfId="2" applyNumberFormat="1" applyFont="1" applyFill="1" applyBorder="1" applyAlignment="1">
      <alignment horizontal="right" vertical="center"/>
    </xf>
    <xf numFmtId="181" fontId="2" fillId="0" borderId="36" xfId="2" applyNumberFormat="1" applyFont="1" applyFill="1" applyBorder="1" applyAlignment="1">
      <alignment horizontal="right" vertical="center"/>
    </xf>
    <xf numFmtId="181" fontId="2" fillId="0" borderId="35" xfId="2" applyNumberFormat="1" applyFont="1" applyFill="1" applyBorder="1" applyAlignment="1">
      <alignment horizontal="right" vertical="center"/>
    </xf>
    <xf numFmtId="181" fontId="2" fillId="0" borderId="141" xfId="2" applyNumberFormat="1" applyFont="1" applyFill="1" applyBorder="1" applyAlignment="1">
      <alignment horizontal="right" vertical="center"/>
    </xf>
    <xf numFmtId="181" fontId="2" fillId="3" borderId="11" xfId="2" applyNumberFormat="1" applyFont="1" applyFill="1" applyBorder="1" applyAlignment="1">
      <alignment horizontal="right" vertical="center"/>
    </xf>
    <xf numFmtId="181" fontId="2" fillId="3" borderId="10" xfId="2" applyNumberFormat="1" applyFont="1" applyFill="1" applyBorder="1" applyAlignment="1">
      <alignment horizontal="right" vertical="center"/>
    </xf>
    <xf numFmtId="0" fontId="10" fillId="0" borderId="0" xfId="4" applyFont="1" applyFill="1" applyAlignment="1">
      <alignment vertical="center"/>
    </xf>
    <xf numFmtId="3" fontId="12" fillId="0" borderId="40" xfId="4" applyNumberFormat="1" applyFont="1" applyFill="1" applyBorder="1" applyAlignment="1">
      <alignment vertical="center"/>
    </xf>
    <xf numFmtId="0" fontId="12" fillId="0" borderId="40" xfId="4" applyFont="1" applyFill="1" applyBorder="1" applyAlignment="1">
      <alignment vertical="center"/>
    </xf>
    <xf numFmtId="3" fontId="12" fillId="0" borderId="24" xfId="4" applyNumberFormat="1" applyFont="1" applyFill="1" applyBorder="1" applyAlignment="1">
      <alignment vertical="center"/>
    </xf>
    <xf numFmtId="0" fontId="12" fillId="0" borderId="24" xfId="4" applyFont="1" applyFill="1" applyBorder="1" applyAlignment="1">
      <alignment vertical="center"/>
    </xf>
    <xf numFmtId="182" fontId="12" fillId="5" borderId="146" xfId="4" applyNumberFormat="1" applyFont="1" applyFill="1" applyBorder="1" applyAlignment="1">
      <alignment vertical="center"/>
    </xf>
    <xf numFmtId="0" fontId="12" fillId="0" borderId="164" xfId="6" applyFont="1" applyFill="1" applyBorder="1" applyAlignment="1">
      <alignment horizontal="center" vertical="center"/>
    </xf>
    <xf numFmtId="183" fontId="12" fillId="0" borderId="177" xfId="6" applyNumberFormat="1" applyFont="1" applyFill="1" applyBorder="1" applyAlignment="1">
      <alignment vertical="center"/>
    </xf>
    <xf numFmtId="183" fontId="12" fillId="0" borderId="204" xfId="6" applyNumberFormat="1" applyFont="1" applyFill="1" applyBorder="1" applyAlignment="1">
      <alignment horizontal="right" vertical="center"/>
    </xf>
    <xf numFmtId="183" fontId="12" fillId="0" borderId="205" xfId="6" applyNumberFormat="1" applyFont="1" applyFill="1" applyBorder="1" applyAlignment="1">
      <alignment horizontal="right" vertical="center"/>
    </xf>
    <xf numFmtId="0" fontId="10" fillId="0" borderId="0" xfId="6" applyFont="1" applyFill="1" applyAlignment="1">
      <alignment horizontal="left" vertical="center"/>
    </xf>
    <xf numFmtId="0" fontId="10" fillId="5" borderId="0" xfId="6" applyFont="1" applyFill="1" applyAlignment="1">
      <alignment horizontal="left" vertical="center"/>
    </xf>
    <xf numFmtId="0" fontId="10" fillId="5" borderId="0" xfId="6" applyFont="1" applyFill="1" applyAlignment="1">
      <alignment horizontal="left" vertical="center" wrapText="1"/>
    </xf>
    <xf numFmtId="0" fontId="10" fillId="0" borderId="0" xfId="6" applyFont="1" applyFill="1" applyAlignment="1">
      <alignment horizontal="left" vertical="top"/>
    </xf>
    <xf numFmtId="0" fontId="10" fillId="0" borderId="0" xfId="6" applyFont="1" applyFill="1" applyAlignment="1">
      <alignment horizontal="left" vertical="top" wrapText="1"/>
    </xf>
    <xf numFmtId="0" fontId="12" fillId="0" borderId="0" xfId="6" applyFont="1" applyFill="1" applyAlignment="1">
      <alignment horizontal="left" vertical="top" wrapText="1"/>
    </xf>
    <xf numFmtId="0" fontId="12" fillId="0" borderId="180" xfId="6" applyFont="1" applyFill="1" applyBorder="1" applyAlignment="1">
      <alignment horizontal="centerContinuous" vertical="center"/>
    </xf>
    <xf numFmtId="0" fontId="12" fillId="0" borderId="172" xfId="6" applyFont="1" applyFill="1" applyBorder="1" applyAlignment="1">
      <alignment horizontal="centerContinuous" vertical="center"/>
    </xf>
    <xf numFmtId="0" fontId="12" fillId="0" borderId="159" xfId="6" applyFont="1" applyFill="1" applyBorder="1" applyAlignment="1">
      <alignment horizontal="centerContinuous" vertical="center"/>
    </xf>
    <xf numFmtId="0" fontId="12" fillId="0" borderId="158" xfId="6" applyFont="1" applyFill="1" applyBorder="1" applyAlignment="1">
      <alignment horizontal="centerContinuous" vertical="center"/>
    </xf>
    <xf numFmtId="0" fontId="12" fillId="0" borderId="181" xfId="6" applyFont="1" applyFill="1" applyBorder="1" applyAlignment="1">
      <alignment horizontal="center" vertical="center"/>
    </xf>
    <xf numFmtId="183" fontId="12" fillId="0" borderId="182" xfId="6" applyNumberFormat="1" applyFont="1" applyFill="1" applyBorder="1" applyAlignment="1">
      <alignment vertical="center"/>
    </xf>
    <xf numFmtId="4" fontId="12" fillId="0" borderId="183" xfId="6" applyNumberFormat="1" applyFont="1" applyFill="1" applyBorder="1" applyAlignment="1">
      <alignment vertical="center"/>
    </xf>
    <xf numFmtId="183" fontId="12" fillId="5" borderId="163" xfId="6" applyNumberFormat="1" applyFont="1" applyFill="1" applyBorder="1" applyAlignment="1">
      <alignment horizontal="center" vertical="center" wrapText="1"/>
    </xf>
    <xf numFmtId="183" fontId="12" fillId="5" borderId="153" xfId="6" applyNumberFormat="1" applyFont="1" applyFill="1" applyBorder="1" applyAlignment="1">
      <alignment horizontal="center" vertical="center" wrapText="1"/>
    </xf>
    <xf numFmtId="183" fontId="12" fillId="5" borderId="163" xfId="6" applyNumberFormat="1" applyFont="1" applyFill="1" applyBorder="1" applyAlignment="1">
      <alignment horizontal="center" vertical="center"/>
    </xf>
    <xf numFmtId="183" fontId="12" fillId="5" borderId="153" xfId="6" applyNumberFormat="1" applyFont="1" applyFill="1" applyBorder="1" applyAlignment="1">
      <alignment horizontal="center" vertical="center"/>
    </xf>
    <xf numFmtId="0" fontId="12" fillId="0" borderId="158" xfId="6" applyNumberFormat="1" applyFont="1" applyFill="1" applyBorder="1" applyAlignment="1">
      <alignment horizontal="centerContinuous" vertical="center"/>
    </xf>
    <xf numFmtId="0" fontId="12" fillId="0" borderId="172" xfId="6" applyNumberFormat="1" applyFont="1" applyFill="1" applyBorder="1" applyAlignment="1">
      <alignment horizontal="centerContinuous" vertical="center"/>
    </xf>
    <xf numFmtId="0" fontId="12" fillId="0" borderId="185" xfId="6" applyFont="1" applyFill="1" applyBorder="1" applyAlignment="1">
      <alignment horizontal="centerContinuous" vertical="center"/>
    </xf>
    <xf numFmtId="0" fontId="12" fillId="0" borderId="151" xfId="6" applyFont="1" applyFill="1" applyBorder="1" applyAlignment="1">
      <alignment horizontal="centerContinuous" vertical="center"/>
    </xf>
    <xf numFmtId="185" fontId="10" fillId="0" borderId="0" xfId="7" applyNumberFormat="1" applyFont="1" applyFill="1" applyBorder="1" applyAlignment="1">
      <alignment horizontal="left" vertical="center"/>
    </xf>
    <xf numFmtId="3" fontId="17" fillId="0" borderId="11" xfId="7" applyNumberFormat="1" applyFont="1" applyFill="1" applyBorder="1" applyAlignment="1">
      <alignment horizontal="center" vertical="center" wrapText="1"/>
    </xf>
    <xf numFmtId="3" fontId="17" fillId="0" borderId="4" xfId="7" applyNumberFormat="1" applyFont="1" applyFill="1" applyBorder="1" applyAlignment="1">
      <alignment horizontal="center" vertical="center" wrapText="1"/>
    </xf>
    <xf numFmtId="3" fontId="17" fillId="0" borderId="67" xfId="7" applyNumberFormat="1" applyFont="1" applyFill="1" applyBorder="1" applyAlignment="1">
      <alignment horizontal="center" vertical="center" wrapText="1"/>
    </xf>
  </cellXfs>
  <cellStyles count="9">
    <cellStyle name="桁区切り 2" xfId="3"/>
    <cellStyle name="標準" xfId="0" builtinId="0"/>
    <cellStyle name="標準 2" xfId="2"/>
    <cellStyle name="標準 3" xfId="1"/>
    <cellStyle name="標準_０１　職員数の推移" xfId="4"/>
    <cellStyle name="標準_０６、０７  給料月額の状況、初任給基準の状況" xfId="5"/>
    <cellStyle name="標準_０８　期末勤勉手当" xfId="6"/>
    <cellStyle name="標準_０９　諸手当の支給状況" xfId="7"/>
    <cellStyle name="標準_１０、１１　寒冷地、勤務時間" xfId="8"/>
  </cellStyles>
  <dxfs count="0"/>
  <tableStyles count="0" defaultTableStyle="TableStyleMedium2" defaultPivotStyle="PivotStyleMedium9"/>
  <colors>
    <mruColors>
      <color rgb="FF33CCCC"/>
      <color rgb="FFFF8080"/>
      <color rgb="FF99CC00"/>
      <color rgb="FF00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職員数の推移</a:t>
            </a:r>
          </a:p>
        </c:rich>
      </c:tx>
      <c:layout>
        <c:manualLayout>
          <c:xMode val="edge"/>
          <c:yMode val="edge"/>
          <c:x val="0.36988304093567254"/>
          <c:y val="9.881422924901186E-3"/>
        </c:manualLayout>
      </c:layout>
      <c:overlay val="0"/>
      <c:spPr>
        <a:noFill/>
        <a:ln w="25400">
          <a:noFill/>
        </a:ln>
      </c:spPr>
    </c:title>
    <c:autoTitleDeleted val="0"/>
    <c:plotArea>
      <c:layout>
        <c:manualLayout>
          <c:layoutTarget val="inner"/>
          <c:xMode val="edge"/>
          <c:yMode val="edge"/>
          <c:x val="4.8245614035087717E-2"/>
          <c:y val="8.8932806324110672E-2"/>
          <c:w val="0.93859649122807021"/>
          <c:h val="0.41699604743083002"/>
        </c:manualLayout>
      </c:layout>
      <c:lineChart>
        <c:grouping val="standard"/>
        <c:varyColors val="0"/>
        <c:ser>
          <c:idx val="0"/>
          <c:order val="0"/>
          <c:tx>
            <c:strRef>
              <c:f>'２８'!$L$25</c:f>
              <c:strCache>
                <c:ptCount val="1"/>
                <c:pt idx="0">
                  <c:v>根室市</c:v>
                </c:pt>
              </c:strCache>
            </c:strRef>
          </c:tx>
          <c:spPr>
            <a:ln w="25400">
              <a:solidFill>
                <a:srgbClr val="666699"/>
              </a:solidFill>
              <a:prstDash val="solid"/>
            </a:ln>
          </c:spPr>
          <c:marker>
            <c:symbol val="diamond"/>
            <c:size val="5"/>
            <c:spPr>
              <a:solidFill>
                <a:srgbClr val="666699"/>
              </a:solidFill>
              <a:ln>
                <a:solidFill>
                  <a:srgbClr val="666699"/>
                </a:solidFill>
                <a:prstDash val="solid"/>
              </a:ln>
            </c:spPr>
          </c:marker>
          <c:dLbls>
            <c:dLbl>
              <c:idx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FDB2-410A-A8E0-D126BD8FD8BC}"/>
                </c:ext>
              </c:extLst>
            </c:dLbl>
            <c:dLbl>
              <c:idx val="1"/>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FDB2-410A-A8E0-D126BD8FD8BC}"/>
                </c:ext>
              </c:extLst>
            </c:dLbl>
            <c:dLbl>
              <c:idx val="2"/>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FDB2-410A-A8E0-D126BD8FD8BC}"/>
                </c:ext>
              </c:extLst>
            </c:dLbl>
            <c:dLbl>
              <c:idx val="3"/>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FDB2-410A-A8E0-D126BD8FD8BC}"/>
                </c:ext>
              </c:extLst>
            </c:dLbl>
            <c:dLbl>
              <c:idx val="4"/>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FDB2-410A-A8E0-D126BD8FD8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'２８'!$M$24:$Q$24</c:f>
              <c:strCache>
                <c:ptCount val="5"/>
                <c:pt idx="0">
                  <c:v>平成30年</c:v>
                </c:pt>
                <c:pt idx="1">
                  <c:v>平成31年</c:v>
                </c:pt>
                <c:pt idx="2">
                  <c:v>令和２年</c:v>
                </c:pt>
                <c:pt idx="3">
                  <c:v>令和３年</c:v>
                </c:pt>
                <c:pt idx="4">
                  <c:v>令和４年</c:v>
                </c:pt>
              </c:strCache>
            </c:strRef>
          </c:cat>
          <c:val>
            <c:numRef>
              <c:f>'２８'!$M$25:$Q$25</c:f>
              <c:numCache>
                <c:formatCode>#,##0</c:formatCode>
                <c:ptCount val="5"/>
                <c:pt idx="0">
                  <c:v>546</c:v>
                </c:pt>
                <c:pt idx="1">
                  <c:v>534</c:v>
                </c:pt>
                <c:pt idx="2">
                  <c:v>559</c:v>
                </c:pt>
                <c:pt idx="3">
                  <c:v>557</c:v>
                </c:pt>
                <c:pt idx="4">
                  <c:v>550</c:v>
                </c:pt>
              </c:numCache>
            </c:numRef>
          </c:val>
          <c:smooth val="0"/>
          <c:extLst>
            <c:ext xmlns:c16="http://schemas.microsoft.com/office/drawing/2014/chart" uri="{C3380CC4-5D6E-409C-BE32-E72D297353CC}">
              <c16:uniqueId val="{00000005-A0D9-4B4E-B221-8B6944166D76}"/>
            </c:ext>
          </c:extLst>
        </c:ser>
        <c:ser>
          <c:idx val="1"/>
          <c:order val="1"/>
          <c:tx>
            <c:strRef>
              <c:f>'２８'!$L$26</c:f>
              <c:strCache>
                <c:ptCount val="1"/>
                <c:pt idx="0">
                  <c:v>別海町</c:v>
                </c:pt>
              </c:strCache>
            </c:strRef>
          </c:tx>
          <c:spPr>
            <a:ln w="25400">
              <a:solidFill>
                <a:srgbClr val="993366"/>
              </a:solidFill>
              <a:prstDash val="solid"/>
            </a:ln>
          </c:spPr>
          <c:marker>
            <c:symbol val="square"/>
            <c:size val="5"/>
            <c:spPr>
              <a:solidFill>
                <a:srgbClr val="993366"/>
              </a:solidFill>
              <a:ln>
                <a:solidFill>
                  <a:srgbClr val="993366"/>
                </a:solidFill>
                <a:prstDash val="solid"/>
              </a:ln>
            </c:spPr>
          </c:marker>
          <c:dLbls>
            <c:dLbl>
              <c:idx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5-FDB2-410A-A8E0-D126BD8FD8BC}"/>
                </c:ext>
              </c:extLst>
            </c:dLbl>
            <c:dLbl>
              <c:idx val="1"/>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6-FDB2-410A-A8E0-D126BD8FD8BC}"/>
                </c:ext>
              </c:extLst>
            </c:dLbl>
            <c:dLbl>
              <c:idx val="2"/>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7-FDB2-410A-A8E0-D126BD8FD8BC}"/>
                </c:ext>
              </c:extLst>
            </c:dLbl>
            <c:dLbl>
              <c:idx val="3"/>
              <c:layout>
                <c:manualLayout>
                  <c:x val="-3.2755967996146655E-2"/>
                  <c:y val="-3.3823119293405562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DB2-410A-A8E0-D126BD8FD8BC}"/>
                </c:ext>
              </c:extLst>
            </c:dLbl>
            <c:dLbl>
              <c:idx val="4"/>
              <c:layout>
                <c:manualLayout>
                  <c:x val="-3.0608035668530407E-2"/>
                  <c:y val="-3.1251018966910842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B2-410A-A8E0-D126BD8FD8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'２８'!$M$24:$Q$24</c:f>
              <c:strCache>
                <c:ptCount val="5"/>
                <c:pt idx="0">
                  <c:v>平成30年</c:v>
                </c:pt>
                <c:pt idx="1">
                  <c:v>平成31年</c:v>
                </c:pt>
                <c:pt idx="2">
                  <c:v>令和２年</c:v>
                </c:pt>
                <c:pt idx="3">
                  <c:v>令和３年</c:v>
                </c:pt>
                <c:pt idx="4">
                  <c:v>令和４年</c:v>
                </c:pt>
              </c:strCache>
            </c:strRef>
          </c:cat>
          <c:val>
            <c:numRef>
              <c:f>'２８'!$M$26:$Q$26</c:f>
              <c:numCache>
                <c:formatCode>#,##0</c:formatCode>
                <c:ptCount val="5"/>
                <c:pt idx="0">
                  <c:v>444</c:v>
                </c:pt>
                <c:pt idx="1">
                  <c:v>446</c:v>
                </c:pt>
                <c:pt idx="2">
                  <c:v>451</c:v>
                </c:pt>
                <c:pt idx="3">
                  <c:v>457</c:v>
                </c:pt>
                <c:pt idx="4">
                  <c:v>458</c:v>
                </c:pt>
              </c:numCache>
            </c:numRef>
          </c:val>
          <c:smooth val="0"/>
          <c:extLst>
            <c:ext xmlns:c16="http://schemas.microsoft.com/office/drawing/2014/chart" uri="{C3380CC4-5D6E-409C-BE32-E72D297353CC}">
              <c16:uniqueId val="{0000000B-A0D9-4B4E-B221-8B6944166D76}"/>
            </c:ext>
          </c:extLst>
        </c:ser>
        <c:ser>
          <c:idx val="2"/>
          <c:order val="2"/>
          <c:tx>
            <c:strRef>
              <c:f>'２８'!$L$27</c:f>
              <c:strCache>
                <c:ptCount val="1"/>
                <c:pt idx="0">
                  <c:v>中標津町</c:v>
                </c:pt>
              </c:strCache>
            </c:strRef>
          </c:tx>
          <c:spPr>
            <a:ln w="25400">
              <a:solidFill>
                <a:srgbClr val="99CC00"/>
              </a:solidFill>
              <a:prstDash val="solid"/>
            </a:ln>
          </c:spPr>
          <c:marker>
            <c:symbol val="triangle"/>
            <c:size val="5"/>
            <c:spPr>
              <a:solidFill>
                <a:srgbClr val="969696"/>
              </a:solidFill>
              <a:ln>
                <a:solidFill>
                  <a:srgbClr val="99CC00"/>
                </a:solidFill>
                <a:prstDash val="solid"/>
              </a:ln>
            </c:spPr>
          </c:marker>
          <c:dLbls>
            <c:dLbl>
              <c:idx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A-FDB2-410A-A8E0-D126BD8FD8BC}"/>
                </c:ext>
              </c:extLst>
            </c:dLbl>
            <c:dLbl>
              <c:idx val="1"/>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FDB2-410A-A8E0-D126BD8FD8BC}"/>
                </c:ext>
              </c:extLst>
            </c:dLbl>
            <c:dLbl>
              <c:idx val="2"/>
              <c:layout>
                <c:manualLayout>
                  <c:x val="-3.2174994758636534E-2"/>
                  <c:y val="-4.9248856956237798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DB2-410A-A8E0-D126BD8FD8BC}"/>
                </c:ext>
              </c:extLst>
            </c:dLbl>
            <c:dLbl>
              <c:idx val="3"/>
              <c:layout>
                <c:manualLayout>
                  <c:x val="-3.2755967996146655E-2"/>
                  <c:y val="2.3534717987426682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DB2-410A-A8E0-D126BD8FD8BC}"/>
                </c:ext>
              </c:extLst>
            </c:dLbl>
            <c:dLbl>
              <c:idx val="4"/>
              <c:layout>
                <c:manualLayout>
                  <c:x val="-3.2755967996146579E-2"/>
                  <c:y val="2.8678918640416121E-2"/>
                </c:manualLayout>
              </c:layout>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DB2-410A-A8E0-D126BD8FD8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'２８'!$M$24:$Q$24</c:f>
              <c:strCache>
                <c:ptCount val="5"/>
                <c:pt idx="0">
                  <c:v>平成30年</c:v>
                </c:pt>
                <c:pt idx="1">
                  <c:v>平成31年</c:v>
                </c:pt>
                <c:pt idx="2">
                  <c:v>令和２年</c:v>
                </c:pt>
                <c:pt idx="3">
                  <c:v>令和３年</c:v>
                </c:pt>
                <c:pt idx="4">
                  <c:v>令和４年</c:v>
                </c:pt>
              </c:strCache>
            </c:strRef>
          </c:cat>
          <c:val>
            <c:numRef>
              <c:f>'２８'!$M$27:$Q$27</c:f>
              <c:numCache>
                <c:formatCode>#,##0</c:formatCode>
                <c:ptCount val="5"/>
                <c:pt idx="0">
                  <c:v>445</c:v>
                </c:pt>
                <c:pt idx="1">
                  <c:v>441</c:v>
                </c:pt>
                <c:pt idx="2">
                  <c:v>442</c:v>
                </c:pt>
                <c:pt idx="3">
                  <c:v>442</c:v>
                </c:pt>
                <c:pt idx="4">
                  <c:v>452</c:v>
                </c:pt>
              </c:numCache>
            </c:numRef>
          </c:val>
          <c:smooth val="0"/>
          <c:extLst>
            <c:ext xmlns:c16="http://schemas.microsoft.com/office/drawing/2014/chart" uri="{C3380CC4-5D6E-409C-BE32-E72D297353CC}">
              <c16:uniqueId val="{00000011-A0D9-4B4E-B221-8B6944166D76}"/>
            </c:ext>
          </c:extLst>
        </c:ser>
        <c:dLbls>
          <c:showLegendKey val="0"/>
          <c:showVal val="0"/>
          <c:showCatName val="0"/>
          <c:showSerName val="0"/>
          <c:showPercent val="0"/>
          <c:showBubbleSize val="0"/>
        </c:dLbls>
        <c:marker val="1"/>
        <c:smooth val="0"/>
        <c:axId val="327124448"/>
        <c:axId val="325619928"/>
      </c:lineChart>
      <c:catAx>
        <c:axId val="327124448"/>
        <c:scaling>
          <c:orientation val="minMax"/>
        </c:scaling>
        <c:delete val="1"/>
        <c:axPos val="b"/>
        <c:numFmt formatCode="General" sourceLinked="1"/>
        <c:majorTickMark val="out"/>
        <c:minorTickMark val="none"/>
        <c:tickLblPos val="nextTo"/>
        <c:crossAx val="325619928"/>
        <c:crosses val="autoZero"/>
        <c:auto val="0"/>
        <c:lblAlgn val="ctr"/>
        <c:lblOffset val="100"/>
        <c:noMultiLvlLbl val="0"/>
      </c:catAx>
      <c:valAx>
        <c:axId val="325619928"/>
        <c:scaling>
          <c:orientation val="minMax"/>
          <c:min val="400"/>
        </c:scaling>
        <c:delete val="0"/>
        <c:axPos val="l"/>
        <c:majorGridlines>
          <c:spPr>
            <a:ln w="3175">
              <a:solidFill>
                <a:srgbClr val="80808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人</a:t>
                </a:r>
              </a:p>
            </c:rich>
          </c:tx>
          <c:layout>
            <c:manualLayout>
              <c:xMode val="edge"/>
              <c:yMode val="edge"/>
              <c:x val="7.3099415204678359E-3"/>
              <c:y val="9.881422924901186E-3"/>
            </c:manualLayout>
          </c:layout>
          <c:overlay val="0"/>
          <c:spPr>
            <a:noFill/>
            <a:ln w="25400">
              <a:noFill/>
            </a:ln>
          </c:spPr>
        </c:title>
        <c:numFmt formatCode="#,##0" sourceLinked="1"/>
        <c:majorTickMark val="in"/>
        <c:minorTickMark val="none"/>
        <c:tickLblPos val="nextTo"/>
        <c:spPr>
          <a:ln w="3175">
            <a:no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7124448"/>
        <c:crosses val="autoZero"/>
        <c:crossBetween val="between"/>
        <c:majorUnit val="100"/>
      </c:valAx>
      <c:spPr>
        <a:noFill/>
        <a:ln w="25400">
          <a:noFill/>
        </a:ln>
      </c:spPr>
    </c:plotArea>
    <c:legend>
      <c:legendPos val="r"/>
      <c:layout>
        <c:manualLayout>
          <c:xMode val="edge"/>
          <c:yMode val="edge"/>
          <c:x val="0.65058479532163738"/>
          <c:y val="9.881422924901186E-3"/>
          <c:w val="0.31140350877192985"/>
          <c:h val="0.10544557266867875"/>
        </c:manualLayout>
      </c:layout>
      <c:overlay val="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75182481751823E-2"/>
          <c:y val="4.5454545454545456E-2"/>
          <c:w val="0.92116788321167886"/>
          <c:h val="0.78787878787878785"/>
        </c:manualLayout>
      </c:layout>
      <c:lineChart>
        <c:grouping val="standard"/>
        <c:varyColors val="0"/>
        <c:ser>
          <c:idx val="0"/>
          <c:order val="0"/>
          <c:tx>
            <c:strRef>
              <c:f>'２８'!$L$28</c:f>
              <c:strCache>
                <c:ptCount val="1"/>
                <c:pt idx="0">
                  <c:v>標津町</c:v>
                </c:pt>
              </c:strCache>
            </c:strRef>
          </c:tx>
          <c:spPr>
            <a:ln w="25400">
              <a:solidFill>
                <a:srgbClr val="FF8080"/>
              </a:solidFill>
              <a:prstDash val="solid"/>
            </a:ln>
          </c:spPr>
          <c:marker>
            <c:symbol val="x"/>
            <c:size val="5"/>
            <c:spPr>
              <a:noFill/>
              <a:ln>
                <a:solidFill>
                  <a:srgbClr val="FF8080"/>
                </a:solidFill>
                <a:prstDash val="solid"/>
              </a:ln>
            </c:spPr>
          </c:marker>
          <c:dLbls>
            <c:dLbl>
              <c:idx val="4"/>
              <c:layout>
                <c:manualLayout>
                  <c:x val="-3.6404826657688773E-2"/>
                  <c:y val="-4.9684741488020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85F-4EF7-8C13-5EAC641F2411}"/>
                </c:ext>
              </c:extLst>
            </c:dLbl>
            <c:spPr>
              <a:noFill/>
              <a:ln>
                <a:noFill/>
              </a:ln>
              <a:effectLst/>
            </c:spPr>
            <c:txPr>
              <a:bodyPr wrap="square" lIns="38100" tIns="19050" rIns="38100" bIns="19050" anchor="ctr">
                <a:spAutoFit/>
              </a:bodyPr>
              <a:lstStyle/>
              <a:p>
                <a:pPr>
                  <a:defRPr sz="900">
                    <a:latin typeface="ＭＳ Ｐ明朝" panose="02020600040205080304" pitchFamily="18" charset="-128"/>
                    <a:ea typeface="ＭＳ Ｐ明朝" panose="02020600040205080304"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'２８'!$M$23:$Q$24</c:f>
              <c:strCache>
                <c:ptCount val="5"/>
                <c:pt idx="0">
                  <c:v>平成30年</c:v>
                </c:pt>
                <c:pt idx="1">
                  <c:v>平成31年</c:v>
                </c:pt>
                <c:pt idx="2">
                  <c:v>令和２年</c:v>
                </c:pt>
                <c:pt idx="3">
                  <c:v>令和３年</c:v>
                </c:pt>
                <c:pt idx="4">
                  <c:v>令和４年</c:v>
                </c:pt>
              </c:strCache>
            </c:strRef>
          </c:cat>
          <c:val>
            <c:numRef>
              <c:f>'２８'!$M$28:$Q$28</c:f>
              <c:numCache>
                <c:formatCode>#,##0</c:formatCode>
                <c:ptCount val="5"/>
                <c:pt idx="0">
                  <c:v>166</c:v>
                </c:pt>
                <c:pt idx="1">
                  <c:v>176</c:v>
                </c:pt>
                <c:pt idx="2">
                  <c:v>173</c:v>
                </c:pt>
                <c:pt idx="3">
                  <c:v>181</c:v>
                </c:pt>
                <c:pt idx="4">
                  <c:v>179</c:v>
                </c:pt>
              </c:numCache>
            </c:numRef>
          </c:val>
          <c:smooth val="0"/>
          <c:extLst>
            <c:ext xmlns:c16="http://schemas.microsoft.com/office/drawing/2014/chart" uri="{C3380CC4-5D6E-409C-BE32-E72D297353CC}">
              <c16:uniqueId val="{00000000-2E3F-454F-8602-472CBE308745}"/>
            </c:ext>
          </c:extLst>
        </c:ser>
        <c:ser>
          <c:idx val="1"/>
          <c:order val="1"/>
          <c:tx>
            <c:strRef>
              <c:f>'２８'!$L$29</c:f>
              <c:strCache>
                <c:ptCount val="1"/>
                <c:pt idx="0">
                  <c:v>羅臼町</c:v>
                </c:pt>
              </c:strCache>
            </c:strRef>
          </c:tx>
          <c:spPr>
            <a:ln w="25400">
              <a:solidFill>
                <a:srgbClr val="33CCCC"/>
              </a:solidFill>
              <a:prstDash val="solid"/>
            </a:ln>
          </c:spPr>
          <c:marker>
            <c:symbol val="star"/>
            <c:size val="5"/>
            <c:spPr>
              <a:noFill/>
              <a:ln>
                <a:solidFill>
                  <a:srgbClr val="33CCCC"/>
                </a:solidFill>
                <a:prstDash val="solid"/>
              </a:ln>
            </c:spPr>
          </c:marker>
          <c:dLbls>
            <c:spPr>
              <a:noFill/>
              <a:ln>
                <a:noFill/>
              </a:ln>
              <a:effectLst/>
            </c:spPr>
            <c:txPr>
              <a:bodyPr wrap="square" lIns="38100" tIns="19050" rIns="38100" bIns="19050" anchor="ctr">
                <a:spAutoFit/>
              </a:bodyPr>
              <a:lstStyle/>
              <a:p>
                <a:pPr>
                  <a:defRPr sz="900">
                    <a:latin typeface="ＭＳ Ｐ明朝" panose="02020600040205080304" pitchFamily="18" charset="-128"/>
                    <a:ea typeface="ＭＳ Ｐ明朝" panose="02020600040205080304"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'２８'!$M$23:$Q$24</c:f>
              <c:strCache>
                <c:ptCount val="5"/>
                <c:pt idx="0">
                  <c:v>平成30年</c:v>
                </c:pt>
                <c:pt idx="1">
                  <c:v>平成31年</c:v>
                </c:pt>
                <c:pt idx="2">
                  <c:v>令和２年</c:v>
                </c:pt>
                <c:pt idx="3">
                  <c:v>令和３年</c:v>
                </c:pt>
                <c:pt idx="4">
                  <c:v>令和４年</c:v>
                </c:pt>
              </c:strCache>
            </c:strRef>
          </c:cat>
          <c:val>
            <c:numRef>
              <c:f>'２８'!$M$29:$Q$29</c:f>
              <c:numCache>
                <c:formatCode>#,##0</c:formatCode>
                <c:ptCount val="5"/>
                <c:pt idx="0">
                  <c:v>101</c:v>
                </c:pt>
                <c:pt idx="1">
                  <c:v>100</c:v>
                </c:pt>
                <c:pt idx="2">
                  <c:v>102</c:v>
                </c:pt>
                <c:pt idx="3">
                  <c:v>102</c:v>
                </c:pt>
                <c:pt idx="4">
                  <c:v>107</c:v>
                </c:pt>
              </c:numCache>
            </c:numRef>
          </c:val>
          <c:smooth val="0"/>
          <c:extLst>
            <c:ext xmlns:c16="http://schemas.microsoft.com/office/drawing/2014/chart" uri="{C3380CC4-5D6E-409C-BE32-E72D297353CC}">
              <c16:uniqueId val="{00000001-2E3F-454F-8602-472CBE308745}"/>
            </c:ext>
          </c:extLst>
        </c:ser>
        <c:dLbls>
          <c:showLegendKey val="0"/>
          <c:showVal val="0"/>
          <c:showCatName val="0"/>
          <c:showSerName val="0"/>
          <c:showPercent val="0"/>
          <c:showBubbleSize val="0"/>
        </c:dLbls>
        <c:marker val="1"/>
        <c:smooth val="0"/>
        <c:axId val="325621496"/>
        <c:axId val="325621888"/>
      </c:lineChart>
      <c:catAx>
        <c:axId val="325621496"/>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325621888"/>
        <c:crosses val="autoZero"/>
        <c:auto val="0"/>
        <c:lblAlgn val="ctr"/>
        <c:lblOffset val="100"/>
        <c:tickLblSkip val="1"/>
        <c:tickMarkSkip val="1"/>
        <c:noMultiLvlLbl val="0"/>
      </c:catAx>
      <c:valAx>
        <c:axId val="325621888"/>
        <c:scaling>
          <c:orientation val="minMax"/>
          <c:max val="200"/>
          <c:min val="0"/>
        </c:scaling>
        <c:delete val="0"/>
        <c:axPos val="l"/>
        <c:majorGridlines>
          <c:spPr>
            <a:ln w="3175">
              <a:solidFill>
                <a:srgbClr val="808080"/>
              </a:solidFill>
              <a:prstDash val="solid"/>
            </a:ln>
          </c:spPr>
        </c:majorGridlines>
        <c:numFmt formatCode="#,##0" sourceLinked="1"/>
        <c:majorTickMark val="none"/>
        <c:minorTickMark val="none"/>
        <c:tickLblPos val="nextTo"/>
        <c:spPr>
          <a:ln w="6350">
            <a:noFill/>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5621496"/>
        <c:crosses val="autoZero"/>
        <c:crossBetween val="between"/>
        <c:majorUnit val="100"/>
      </c:valAx>
      <c:spPr>
        <a:noFill/>
        <a:ln w="25400">
          <a:noFill/>
        </a:ln>
      </c:spPr>
    </c:plotArea>
    <c:legend>
      <c:legendPos val="r"/>
      <c:layout>
        <c:manualLayout>
          <c:xMode val="edge"/>
          <c:yMode val="edge"/>
          <c:x val="0.73186850614929932"/>
          <c:y val="0.60349865392351987"/>
          <c:w val="0.24963503649635035"/>
          <c:h val="7.9545454545454544E-2"/>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部門別職員構成比</a:t>
            </a:r>
          </a:p>
        </c:rich>
      </c:tx>
      <c:layout>
        <c:manualLayout>
          <c:xMode val="edge"/>
          <c:yMode val="edge"/>
          <c:x val="0.34305555555555556"/>
          <c:y val="3.0588235294117649E-2"/>
        </c:manualLayout>
      </c:layout>
      <c:overlay val="0"/>
      <c:spPr>
        <a:noFill/>
        <a:ln w="25400">
          <a:noFill/>
        </a:ln>
      </c:spPr>
    </c:title>
    <c:autoTitleDeleted val="0"/>
    <c:view3D>
      <c:rotX val="0"/>
      <c:hPercent val="125"/>
      <c:rotY val="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9.4444444444444442E-2"/>
          <c:y val="0.1011764705882353"/>
          <c:w val="0.87361111111111112"/>
          <c:h val="0.65294117647058825"/>
        </c:manualLayout>
      </c:layout>
      <c:bar3DChart>
        <c:barDir val="bar"/>
        <c:grouping val="percentStacked"/>
        <c:varyColors val="0"/>
        <c:ser>
          <c:idx val="0"/>
          <c:order val="0"/>
          <c:tx>
            <c:strRef>
              <c:f>'３２'!$M$5</c:f>
              <c:strCache>
                <c:ptCount val="1"/>
                <c:pt idx="0">
                  <c:v>議会</c:v>
                </c:pt>
              </c:strCache>
            </c:strRef>
          </c:tx>
          <c:spPr>
            <a:solidFill>
              <a:srgbClr val="99CCFF"/>
            </a:solidFill>
            <a:ln w="25400">
              <a:noFill/>
            </a:ln>
          </c:spPr>
          <c:invertIfNegative val="0"/>
          <c:dLbls>
            <c:dLbl>
              <c:idx val="0"/>
              <c:layout>
                <c:manualLayout>
                  <c:x val="1.6668962622642298E-2"/>
                  <c:y val="4.09262643878966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8D-48B5-84C6-FB31C6F4BDC2}"/>
                </c:ext>
              </c:extLst>
            </c:dLbl>
            <c:dLbl>
              <c:idx val="1"/>
              <c:layout>
                <c:manualLayout>
                  <c:x val="1.2964659195545363E-2"/>
                  <c:y val="3.93515930130712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8D-48B5-84C6-FB31C6F4BDC2}"/>
                </c:ext>
              </c:extLst>
            </c:dLbl>
            <c:dLbl>
              <c:idx val="2"/>
              <c:layout>
                <c:manualLayout>
                  <c:x val="1.6668962622642315E-2"/>
                  <c:y val="4.0926264387896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B8D-48B5-84C6-FB31C6F4BDC2}"/>
                </c:ext>
              </c:extLst>
            </c:dLbl>
            <c:dLbl>
              <c:idx val="3"/>
              <c:layout>
                <c:manualLayout>
                  <c:x val="1.5010879608930222E-2"/>
                  <c:y val="4.09329884314077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8D-48B5-84C6-FB31C6F4BDC2}"/>
                </c:ext>
              </c:extLst>
            </c:dLbl>
            <c:dLbl>
              <c:idx val="4"/>
              <c:layout>
                <c:manualLayout>
                  <c:x val="2.5047832416159342E-2"/>
                  <c:y val="4.5663602080070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8D-48B5-84C6-FB31C6F4BDC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'３２'!$N$5:$R$5</c:f>
              <c:numCache>
                <c:formatCode>#,##0.0;"△ "#,##0.0</c:formatCode>
                <c:ptCount val="5"/>
                <c:pt idx="0">
                  <c:v>0.72727272727272729</c:v>
                </c:pt>
                <c:pt idx="1">
                  <c:v>0.65502183406113534</c:v>
                </c:pt>
                <c:pt idx="2">
                  <c:v>0.66371681415929207</c:v>
                </c:pt>
                <c:pt idx="3">
                  <c:v>1.1173184357541899</c:v>
                </c:pt>
                <c:pt idx="4">
                  <c:v>0.93457943925233633</c:v>
                </c:pt>
              </c:numCache>
            </c:numRef>
          </c:val>
          <c:extLst>
            <c:ext xmlns:c16="http://schemas.microsoft.com/office/drawing/2014/chart" uri="{C3380CC4-5D6E-409C-BE32-E72D297353CC}">
              <c16:uniqueId val="{00000005-CB8D-48B5-84C6-FB31C6F4BDC2}"/>
            </c:ext>
          </c:extLst>
        </c:ser>
        <c:ser>
          <c:idx val="1"/>
          <c:order val="1"/>
          <c:tx>
            <c:strRef>
              <c:f>'３２'!$M$6</c:f>
              <c:strCache>
                <c:ptCount val="1"/>
                <c:pt idx="0">
                  <c:v>総務・企画</c:v>
                </c:pt>
              </c:strCache>
            </c:strRef>
          </c:tx>
          <c:spPr>
            <a:solidFill>
              <a:srgbClr val="8000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'３２'!$N$6:$R$6</c:f>
              <c:numCache>
                <c:formatCode>#,##0.0;"△ "#,##0.0</c:formatCode>
                <c:ptCount val="5"/>
                <c:pt idx="0">
                  <c:v>12.363636363636363</c:v>
                </c:pt>
                <c:pt idx="1">
                  <c:v>12.663755458515283</c:v>
                </c:pt>
                <c:pt idx="2">
                  <c:v>9.7345132743362832</c:v>
                </c:pt>
                <c:pt idx="3">
                  <c:v>15.64245810055866</c:v>
                </c:pt>
                <c:pt idx="4">
                  <c:v>25.233644859813083</c:v>
                </c:pt>
              </c:numCache>
            </c:numRef>
          </c:val>
          <c:extLst>
            <c:ext xmlns:c16="http://schemas.microsoft.com/office/drawing/2014/chart" uri="{C3380CC4-5D6E-409C-BE32-E72D297353CC}">
              <c16:uniqueId val="{00000006-CB8D-48B5-84C6-FB31C6F4BDC2}"/>
            </c:ext>
          </c:extLst>
        </c:ser>
        <c:ser>
          <c:idx val="2"/>
          <c:order val="2"/>
          <c:tx>
            <c:strRef>
              <c:f>'３２'!$M$7</c:f>
              <c:strCache>
                <c:ptCount val="1"/>
                <c:pt idx="0">
                  <c:v>税務</c:v>
                </c:pt>
              </c:strCache>
            </c:strRef>
          </c:tx>
          <c:spPr>
            <a:solidFill>
              <a:srgbClr val="C0C0C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'３２'!$N$7:$R$7</c:f>
              <c:numCache>
                <c:formatCode>#,##0.0;"△ "#,##0.0</c:formatCode>
                <c:ptCount val="5"/>
                <c:pt idx="0">
                  <c:v>2.5454545454545454</c:v>
                </c:pt>
                <c:pt idx="1">
                  <c:v>2.4017467248908297</c:v>
                </c:pt>
                <c:pt idx="2">
                  <c:v>3.0973451327433628</c:v>
                </c:pt>
                <c:pt idx="3">
                  <c:v>3.3519553072625698</c:v>
                </c:pt>
                <c:pt idx="4">
                  <c:v>6.5420560747663545</c:v>
                </c:pt>
              </c:numCache>
            </c:numRef>
          </c:val>
          <c:extLst>
            <c:ext xmlns:c16="http://schemas.microsoft.com/office/drawing/2014/chart" uri="{C3380CC4-5D6E-409C-BE32-E72D297353CC}">
              <c16:uniqueId val="{00000007-CB8D-48B5-84C6-FB31C6F4BDC2}"/>
            </c:ext>
          </c:extLst>
        </c:ser>
        <c:ser>
          <c:idx val="3"/>
          <c:order val="3"/>
          <c:tx>
            <c:strRef>
              <c:f>'３２'!$M$8</c:f>
              <c:strCache>
                <c:ptCount val="1"/>
                <c:pt idx="0">
                  <c:v>民生</c:v>
                </c:pt>
              </c:strCache>
            </c:strRef>
          </c:tx>
          <c:spPr>
            <a:solidFill>
              <a:srgbClr val="333399"/>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'３２'!$N$8:$R$8</c:f>
              <c:numCache>
                <c:formatCode>#,##0.0;"△ "#,##0.0</c:formatCode>
                <c:ptCount val="5"/>
                <c:pt idx="0">
                  <c:v>11.818181818181818</c:v>
                </c:pt>
                <c:pt idx="1">
                  <c:v>14.410480349344979</c:v>
                </c:pt>
                <c:pt idx="2">
                  <c:v>8.1858407079646014</c:v>
                </c:pt>
                <c:pt idx="3">
                  <c:v>3.9106145251396649</c:v>
                </c:pt>
                <c:pt idx="4">
                  <c:v>7.4766355140186906</c:v>
                </c:pt>
              </c:numCache>
            </c:numRef>
          </c:val>
          <c:extLst>
            <c:ext xmlns:c16="http://schemas.microsoft.com/office/drawing/2014/chart" uri="{C3380CC4-5D6E-409C-BE32-E72D297353CC}">
              <c16:uniqueId val="{00000008-CB8D-48B5-84C6-FB31C6F4BDC2}"/>
            </c:ext>
          </c:extLst>
        </c:ser>
        <c:ser>
          <c:idx val="4"/>
          <c:order val="4"/>
          <c:tx>
            <c:strRef>
              <c:f>'３２'!$M$9</c:f>
              <c:strCache>
                <c:ptCount val="1"/>
                <c:pt idx="0">
                  <c:v>衛生</c:v>
                </c:pt>
              </c:strCache>
            </c:strRef>
          </c:tx>
          <c:spPr>
            <a:solidFill>
              <a:srgbClr val="99CC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'３２'!$N$9:$R$9</c:f>
              <c:numCache>
                <c:formatCode>#,##0.0;"△ "#,##0.0</c:formatCode>
                <c:ptCount val="5"/>
                <c:pt idx="0">
                  <c:v>4.3636363636363642</c:v>
                </c:pt>
                <c:pt idx="1">
                  <c:v>5.0218340611353707</c:v>
                </c:pt>
                <c:pt idx="2">
                  <c:v>4.4247787610619467</c:v>
                </c:pt>
                <c:pt idx="3">
                  <c:v>8.938547486033519</c:v>
                </c:pt>
                <c:pt idx="4">
                  <c:v>12.149532710280374</c:v>
                </c:pt>
              </c:numCache>
            </c:numRef>
          </c:val>
          <c:extLst>
            <c:ext xmlns:c16="http://schemas.microsoft.com/office/drawing/2014/chart" uri="{C3380CC4-5D6E-409C-BE32-E72D297353CC}">
              <c16:uniqueId val="{00000009-CB8D-48B5-84C6-FB31C6F4BDC2}"/>
            </c:ext>
          </c:extLst>
        </c:ser>
        <c:ser>
          <c:idx val="5"/>
          <c:order val="5"/>
          <c:tx>
            <c:strRef>
              <c:f>'３２'!$M$10</c:f>
              <c:strCache>
                <c:ptCount val="1"/>
                <c:pt idx="0">
                  <c:v>労働</c:v>
                </c:pt>
              </c:strCache>
            </c:strRef>
          </c:tx>
          <c:spPr>
            <a:solidFill>
              <a:srgbClr val="993300"/>
            </a:solidFill>
            <a:ln w="25400">
              <a:noFill/>
            </a:ln>
          </c:spPr>
          <c:invertIfNegative val="0"/>
          <c:dLbls>
            <c:dLbl>
              <c:idx val="0"/>
              <c:layout>
                <c:manualLayout>
                  <c:x val="3.7042017022411002E-3"/>
                  <c:y val="4.0939683522112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B8D-48B5-84C6-FB31C6F4BDC2}"/>
                </c:ext>
              </c:extLst>
            </c:dLbl>
            <c:dLbl>
              <c:idx val="1"/>
              <c:delete val="1"/>
              <c:extLst>
                <c:ext xmlns:c15="http://schemas.microsoft.com/office/drawing/2012/chart" uri="{CE6537A1-D6FC-4f65-9D91-7224C49458BB}"/>
                <c:ext xmlns:c16="http://schemas.microsoft.com/office/drawing/2014/chart" uri="{C3380CC4-5D6E-409C-BE32-E72D297353CC}">
                  <c16:uniqueId val="{0000000B-CB8D-48B5-84C6-FB31C6F4BDC2}"/>
                </c:ext>
              </c:extLst>
            </c:dLbl>
            <c:dLbl>
              <c:idx val="2"/>
              <c:layout>
                <c:manualLayout>
                  <c:x val="-1.8521008511206182E-3"/>
                  <c:y val="4.25142867345010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B8D-48B5-84C6-FB31C6F4BDC2}"/>
                </c:ext>
              </c:extLst>
            </c:dLbl>
            <c:dLbl>
              <c:idx val="3"/>
              <c:delete val="1"/>
              <c:extLst>
                <c:ext xmlns:c15="http://schemas.microsoft.com/office/drawing/2012/chart" uri="{CE6537A1-D6FC-4f65-9D91-7224C49458BB}"/>
                <c:ext xmlns:c16="http://schemas.microsoft.com/office/drawing/2014/chart" uri="{C3380CC4-5D6E-409C-BE32-E72D297353CC}">
                  <c16:uniqueId val="{0000000D-CB8D-48B5-84C6-FB31C6F4BDC2}"/>
                </c:ext>
              </c:extLst>
            </c:dLbl>
            <c:dLbl>
              <c:idx val="4"/>
              <c:delete val="1"/>
              <c:extLst>
                <c:ext xmlns:c15="http://schemas.microsoft.com/office/drawing/2012/chart" uri="{CE6537A1-D6FC-4f65-9D91-7224C49458BB}"/>
                <c:ext xmlns:c16="http://schemas.microsoft.com/office/drawing/2014/chart" uri="{C3380CC4-5D6E-409C-BE32-E72D297353CC}">
                  <c16:uniqueId val="{0000000E-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'３２'!$N$10:$R$10</c:f>
              <c:numCache>
                <c:formatCode>#,##0.0;"△ "#,##0.0</c:formatCode>
                <c:ptCount val="5"/>
                <c:pt idx="0">
                  <c:v>0.36363636363636365</c:v>
                </c:pt>
                <c:pt idx="1">
                  <c:v>0</c:v>
                </c:pt>
                <c:pt idx="2">
                  <c:v>0.22123893805309736</c:v>
                </c:pt>
                <c:pt idx="3">
                  <c:v>0</c:v>
                </c:pt>
                <c:pt idx="4">
                  <c:v>0</c:v>
                </c:pt>
              </c:numCache>
            </c:numRef>
          </c:val>
          <c:extLst>
            <c:ext xmlns:c16="http://schemas.microsoft.com/office/drawing/2014/chart" uri="{C3380CC4-5D6E-409C-BE32-E72D297353CC}">
              <c16:uniqueId val="{0000000F-CB8D-48B5-84C6-FB31C6F4BDC2}"/>
            </c:ext>
          </c:extLst>
        </c:ser>
        <c:ser>
          <c:idx val="6"/>
          <c:order val="6"/>
          <c:tx>
            <c:strRef>
              <c:f>'３２'!$M$11</c:f>
              <c:strCache>
                <c:ptCount val="1"/>
                <c:pt idx="0">
                  <c:v>農林水産</c:v>
                </c:pt>
              </c:strCache>
            </c:strRef>
          </c:tx>
          <c:spPr>
            <a:solidFill>
              <a:srgbClr val="33CCCC"/>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'３２'!$N$11:$R$11</c:f>
              <c:numCache>
                <c:formatCode>#,##0.0;"△ "#,##0.0</c:formatCode>
                <c:ptCount val="5"/>
                <c:pt idx="0">
                  <c:v>3.8181818181818183</c:v>
                </c:pt>
                <c:pt idx="1">
                  <c:v>6.5502183406113534</c:v>
                </c:pt>
                <c:pt idx="2">
                  <c:v>3.9823008849557522</c:v>
                </c:pt>
                <c:pt idx="3">
                  <c:v>7.2625698324022352</c:v>
                </c:pt>
                <c:pt idx="4">
                  <c:v>3.7383177570093453</c:v>
                </c:pt>
              </c:numCache>
            </c:numRef>
          </c:val>
          <c:extLst>
            <c:ext xmlns:c16="http://schemas.microsoft.com/office/drawing/2014/chart" uri="{C3380CC4-5D6E-409C-BE32-E72D297353CC}">
              <c16:uniqueId val="{00000010-CB8D-48B5-84C6-FB31C6F4BDC2}"/>
            </c:ext>
          </c:extLst>
        </c:ser>
        <c:ser>
          <c:idx val="7"/>
          <c:order val="7"/>
          <c:tx>
            <c:strRef>
              <c:f>'３２'!$M$12</c:f>
              <c:strCache>
                <c:ptCount val="1"/>
                <c:pt idx="0">
                  <c:v>商工</c:v>
                </c:pt>
              </c:strCache>
            </c:strRef>
          </c:tx>
          <c:spPr>
            <a:solidFill>
              <a:srgbClr val="993300"/>
            </a:solidFill>
            <a:ln w="25400">
              <a:noFill/>
            </a:ln>
          </c:spPr>
          <c:invertIfNegative val="0"/>
          <c:dLbls>
            <c:dLbl>
              <c:idx val="0"/>
              <c:layout>
                <c:manualLayout>
                  <c:x val="3.7042017022411002E-3"/>
                  <c:y val="4.0939683522112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B8D-48B5-84C6-FB31C6F4BDC2}"/>
                </c:ext>
              </c:extLst>
            </c:dLbl>
            <c:dLbl>
              <c:idx val="2"/>
              <c:layout>
                <c:manualLayout>
                  <c:x val="0"/>
                  <c:y val="4.25142867345010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B8D-48B5-84C6-FB31C6F4BDC2}"/>
                </c:ext>
              </c:extLst>
            </c:dLbl>
            <c:dLbl>
              <c:idx val="4"/>
              <c:layout>
                <c:manualLayout>
                  <c:x val="0"/>
                  <c:y val="4.0939683522112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'３２'!$N$12:$R$12</c:f>
              <c:numCache>
                <c:formatCode>#,##0.0;"△ "#,##0.0</c:formatCode>
                <c:ptCount val="5"/>
                <c:pt idx="0">
                  <c:v>0.72727272727272729</c:v>
                </c:pt>
                <c:pt idx="1">
                  <c:v>1.7467248908296942</c:v>
                </c:pt>
                <c:pt idx="2">
                  <c:v>0.88495575221238942</c:v>
                </c:pt>
                <c:pt idx="3">
                  <c:v>2.7932960893854748</c:v>
                </c:pt>
                <c:pt idx="4">
                  <c:v>2.8037383177570092</c:v>
                </c:pt>
              </c:numCache>
            </c:numRef>
          </c:val>
          <c:extLst>
            <c:ext xmlns:c16="http://schemas.microsoft.com/office/drawing/2014/chart" uri="{C3380CC4-5D6E-409C-BE32-E72D297353CC}">
              <c16:uniqueId val="{00000014-CB8D-48B5-84C6-FB31C6F4BDC2}"/>
            </c:ext>
          </c:extLst>
        </c:ser>
        <c:ser>
          <c:idx val="8"/>
          <c:order val="8"/>
          <c:tx>
            <c:strRef>
              <c:f>'３２'!$M$13</c:f>
              <c:strCache>
                <c:ptCount val="1"/>
                <c:pt idx="0">
                  <c:v>土木</c:v>
                </c:pt>
              </c:strCache>
            </c:strRef>
          </c:tx>
          <c:spPr>
            <a:solidFill>
              <a:srgbClr val="99CC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'３２'!$N$13:$R$13</c:f>
              <c:numCache>
                <c:formatCode>#,##0.0;"△ "#,##0.0</c:formatCode>
                <c:ptCount val="5"/>
                <c:pt idx="0">
                  <c:v>5.0909090909090908</c:v>
                </c:pt>
                <c:pt idx="1">
                  <c:v>6.3318777292576414</c:v>
                </c:pt>
                <c:pt idx="2">
                  <c:v>4.8672566371681416</c:v>
                </c:pt>
                <c:pt idx="3">
                  <c:v>5.027932960893855</c:v>
                </c:pt>
                <c:pt idx="4">
                  <c:v>4.6728971962616823</c:v>
                </c:pt>
              </c:numCache>
            </c:numRef>
          </c:val>
          <c:extLst>
            <c:ext xmlns:c16="http://schemas.microsoft.com/office/drawing/2014/chart" uri="{C3380CC4-5D6E-409C-BE32-E72D297353CC}">
              <c16:uniqueId val="{00000015-CB8D-48B5-84C6-FB31C6F4BDC2}"/>
            </c:ext>
          </c:extLst>
        </c:ser>
        <c:ser>
          <c:idx val="9"/>
          <c:order val="9"/>
          <c:tx>
            <c:strRef>
              <c:f>'３２'!$M$14</c:f>
              <c:strCache>
                <c:ptCount val="1"/>
                <c:pt idx="0">
                  <c:v>教育</c:v>
                </c:pt>
              </c:strCache>
            </c:strRef>
          </c:tx>
          <c:spPr>
            <a:solidFill>
              <a:srgbClr val="666699"/>
            </a:solidFill>
            <a:ln w="3175">
              <a:solidFill>
                <a:srgbClr val="666699"/>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'３２'!$N$14:$R$14</c:f>
              <c:numCache>
                <c:formatCode>#,##0.0;"△ "#,##0.0</c:formatCode>
                <c:ptCount val="5"/>
                <c:pt idx="0">
                  <c:v>8.545454545454545</c:v>
                </c:pt>
                <c:pt idx="1">
                  <c:v>12.663755458515283</c:v>
                </c:pt>
                <c:pt idx="2">
                  <c:v>13.938053097345133</c:v>
                </c:pt>
                <c:pt idx="3">
                  <c:v>20.11173184357542</c:v>
                </c:pt>
                <c:pt idx="4">
                  <c:v>30.841121495327101</c:v>
                </c:pt>
              </c:numCache>
            </c:numRef>
          </c:val>
          <c:extLst>
            <c:ext xmlns:c16="http://schemas.microsoft.com/office/drawing/2014/chart" uri="{C3380CC4-5D6E-409C-BE32-E72D297353CC}">
              <c16:uniqueId val="{00000016-CB8D-48B5-84C6-FB31C6F4BDC2}"/>
            </c:ext>
          </c:extLst>
        </c:ser>
        <c:ser>
          <c:idx val="10"/>
          <c:order val="10"/>
          <c:tx>
            <c:strRef>
              <c:f>'３２'!$M$15</c:f>
              <c:strCache>
                <c:ptCount val="1"/>
                <c:pt idx="0">
                  <c:v>消防</c:v>
                </c:pt>
              </c:strCache>
            </c:strRef>
          </c:tx>
          <c:spPr>
            <a:solidFill>
              <a:srgbClr val="008080"/>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7-CB8D-48B5-84C6-FB31C6F4BDC2}"/>
                </c:ext>
              </c:extLst>
            </c:dLbl>
            <c:dLbl>
              <c:idx val="2"/>
              <c:delete val="1"/>
              <c:extLst>
                <c:ext xmlns:c15="http://schemas.microsoft.com/office/drawing/2012/chart" uri="{CE6537A1-D6FC-4f65-9D91-7224C49458BB}"/>
                <c:ext xmlns:c16="http://schemas.microsoft.com/office/drawing/2014/chart" uri="{C3380CC4-5D6E-409C-BE32-E72D297353CC}">
                  <c16:uniqueId val="{00000018-CB8D-48B5-84C6-FB31C6F4BDC2}"/>
                </c:ext>
              </c:extLst>
            </c:dLbl>
            <c:dLbl>
              <c:idx val="3"/>
              <c:delete val="1"/>
              <c:extLst>
                <c:ext xmlns:c15="http://schemas.microsoft.com/office/drawing/2012/chart" uri="{CE6537A1-D6FC-4f65-9D91-7224C49458BB}"/>
                <c:ext xmlns:c16="http://schemas.microsoft.com/office/drawing/2014/chart" uri="{C3380CC4-5D6E-409C-BE32-E72D297353CC}">
                  <c16:uniqueId val="{00000019-CB8D-48B5-84C6-FB31C6F4BDC2}"/>
                </c:ext>
              </c:extLst>
            </c:dLbl>
            <c:dLbl>
              <c:idx val="4"/>
              <c:delete val="1"/>
              <c:extLst>
                <c:ext xmlns:c15="http://schemas.microsoft.com/office/drawing/2012/chart" uri="{CE6537A1-D6FC-4f65-9D91-7224C49458BB}"/>
                <c:ext xmlns:c16="http://schemas.microsoft.com/office/drawing/2014/chart" uri="{C3380CC4-5D6E-409C-BE32-E72D297353CC}">
                  <c16:uniqueId val="{0000001A-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'３２'!$N$4:$R$4</c:f>
              <c:strCache>
                <c:ptCount val="5"/>
                <c:pt idx="0">
                  <c:v>根室市</c:v>
                </c:pt>
                <c:pt idx="1">
                  <c:v>別海町</c:v>
                </c:pt>
                <c:pt idx="2">
                  <c:v>中標津町</c:v>
                </c:pt>
                <c:pt idx="3">
                  <c:v>標津町</c:v>
                </c:pt>
                <c:pt idx="4">
                  <c:v>羅臼町</c:v>
                </c:pt>
              </c:strCache>
            </c:strRef>
          </c:cat>
          <c:val>
            <c:numRef>
              <c:f>'３２'!$N$15:$R$15</c:f>
              <c:numCache>
                <c:formatCode>#,##0.0;"△ "#,##0.0</c:formatCode>
                <c:ptCount val="5"/>
                <c:pt idx="0">
                  <c:v>12.909090909090908</c:v>
                </c:pt>
                <c:pt idx="1">
                  <c:v>0</c:v>
                </c:pt>
                <c:pt idx="2">
                  <c:v>0</c:v>
                </c:pt>
                <c:pt idx="3">
                  <c:v>0</c:v>
                </c:pt>
                <c:pt idx="4">
                  <c:v>0</c:v>
                </c:pt>
              </c:numCache>
            </c:numRef>
          </c:val>
          <c:extLst>
            <c:ext xmlns:c16="http://schemas.microsoft.com/office/drawing/2014/chart" uri="{C3380CC4-5D6E-409C-BE32-E72D297353CC}">
              <c16:uniqueId val="{0000001B-CB8D-48B5-84C6-FB31C6F4BDC2}"/>
            </c:ext>
          </c:extLst>
        </c:ser>
        <c:ser>
          <c:idx val="11"/>
          <c:order val="11"/>
          <c:tx>
            <c:strRef>
              <c:f>'３２'!$M$16</c:f>
              <c:strCache>
                <c:ptCount val="1"/>
                <c:pt idx="0">
                  <c:v>病院</c:v>
                </c:pt>
              </c:strCache>
            </c:strRef>
          </c:tx>
          <c:spPr>
            <a:solidFill>
              <a:srgbClr val="FFFF99"/>
            </a:solidFill>
            <a:ln w="25400">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C-CB8D-48B5-84C6-FB31C6F4BDC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'３２'!$N$16:$R$16</c:f>
              <c:numCache>
                <c:formatCode>#,##0.0;"△ "#,##0.0</c:formatCode>
                <c:ptCount val="5"/>
                <c:pt idx="0">
                  <c:v>29.818181818181817</c:v>
                </c:pt>
                <c:pt idx="1">
                  <c:v>22.05240174672489</c:v>
                </c:pt>
                <c:pt idx="2">
                  <c:v>42.256637168141594</c:v>
                </c:pt>
                <c:pt idx="3">
                  <c:v>25.139664804469277</c:v>
                </c:pt>
                <c:pt idx="4">
                  <c:v>0</c:v>
                </c:pt>
              </c:numCache>
            </c:numRef>
          </c:val>
          <c:extLst>
            <c:ext xmlns:c16="http://schemas.microsoft.com/office/drawing/2014/chart" uri="{C3380CC4-5D6E-409C-BE32-E72D297353CC}">
              <c16:uniqueId val="{0000001D-CB8D-48B5-84C6-FB31C6F4BDC2}"/>
            </c:ext>
          </c:extLst>
        </c:ser>
        <c:ser>
          <c:idx val="12"/>
          <c:order val="12"/>
          <c:tx>
            <c:strRef>
              <c:f>'３２'!$M$17</c:f>
              <c:strCache>
                <c:ptCount val="1"/>
                <c:pt idx="0">
                  <c:v>水道</c:v>
                </c:pt>
              </c:strCache>
            </c:strRef>
          </c:tx>
          <c:spPr>
            <a:solidFill>
              <a:srgbClr val="808080"/>
            </a:solidFill>
            <a:ln w="25400">
              <a:noFill/>
            </a:ln>
          </c:spPr>
          <c:invertIfNegative val="0"/>
          <c:dLbls>
            <c:dLbl>
              <c:idx val="4"/>
              <c:layout>
                <c:manualLayout>
                  <c:x val="0"/>
                  <c:y val="1.1022718424742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'３２'!$N$4:$R$4</c:f>
              <c:strCache>
                <c:ptCount val="5"/>
                <c:pt idx="0">
                  <c:v>根室市</c:v>
                </c:pt>
                <c:pt idx="1">
                  <c:v>別海町</c:v>
                </c:pt>
                <c:pt idx="2">
                  <c:v>中標津町</c:v>
                </c:pt>
                <c:pt idx="3">
                  <c:v>標津町</c:v>
                </c:pt>
                <c:pt idx="4">
                  <c:v>羅臼町</c:v>
                </c:pt>
              </c:strCache>
            </c:strRef>
          </c:cat>
          <c:val>
            <c:numRef>
              <c:f>'３２'!$N$17:$R$17</c:f>
              <c:numCache>
                <c:formatCode>#,##0.0;"△ "#,##0.0</c:formatCode>
                <c:ptCount val="5"/>
                <c:pt idx="0">
                  <c:v>2.2000000000000002</c:v>
                </c:pt>
                <c:pt idx="1">
                  <c:v>1.7467248908296942</c:v>
                </c:pt>
                <c:pt idx="2">
                  <c:v>2.2123893805309733</c:v>
                </c:pt>
                <c:pt idx="3">
                  <c:v>1.6759776536312849</c:v>
                </c:pt>
                <c:pt idx="4">
                  <c:v>1.8691588785046727</c:v>
                </c:pt>
              </c:numCache>
            </c:numRef>
          </c:val>
          <c:extLst>
            <c:ext xmlns:c16="http://schemas.microsoft.com/office/drawing/2014/chart" uri="{C3380CC4-5D6E-409C-BE32-E72D297353CC}">
              <c16:uniqueId val="{0000001F-CB8D-48B5-84C6-FB31C6F4BDC2}"/>
            </c:ext>
          </c:extLst>
        </c:ser>
        <c:ser>
          <c:idx val="13"/>
          <c:order val="13"/>
          <c:tx>
            <c:strRef>
              <c:f>'３２'!$M$18</c:f>
              <c:strCache>
                <c:ptCount val="1"/>
                <c:pt idx="0">
                  <c:v>下水道</c:v>
                </c:pt>
              </c:strCache>
            </c:strRef>
          </c:tx>
          <c:spPr>
            <a:solidFill>
              <a:srgbClr val="FF0000"/>
            </a:solidFill>
            <a:ln w="25400">
              <a:noFill/>
            </a:ln>
          </c:spPr>
          <c:invertIfNegative val="0"/>
          <c:dLbls>
            <c:dLbl>
              <c:idx val="0"/>
              <c:layout>
                <c:manualLayout>
                  <c:x val="0"/>
                  <c:y val="4.25142867345010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CB8D-48B5-84C6-FB31C6F4BDC2}"/>
                </c:ext>
              </c:extLst>
            </c:dLbl>
            <c:dLbl>
              <c:idx val="1"/>
              <c:layout>
                <c:manualLayout>
                  <c:x val="0"/>
                  <c:y val="4.0939683522112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CB8D-48B5-84C6-FB31C6F4BDC2}"/>
                </c:ext>
              </c:extLst>
            </c:dLbl>
            <c:dLbl>
              <c:idx val="2"/>
              <c:layout>
                <c:manualLayout>
                  <c:x val="0"/>
                  <c:y val="4.56634931592789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CB8D-48B5-84C6-FB31C6F4BDC2}"/>
                </c:ext>
              </c:extLst>
            </c:dLbl>
            <c:dLbl>
              <c:idx val="3"/>
              <c:layout>
                <c:manualLayout>
                  <c:x val="0"/>
                  <c:y val="4.25142867345010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CB8D-48B5-84C6-FB31C6F4BDC2}"/>
                </c:ext>
              </c:extLst>
            </c:dLbl>
            <c:dLbl>
              <c:idx val="4"/>
              <c:delete val="1"/>
              <c:extLst>
                <c:ext xmlns:c15="http://schemas.microsoft.com/office/drawing/2012/chart" uri="{CE6537A1-D6FC-4f65-9D91-7224C49458BB}"/>
                <c:ext xmlns:c16="http://schemas.microsoft.com/office/drawing/2014/chart" uri="{C3380CC4-5D6E-409C-BE32-E72D297353CC}">
                  <c16:uniqueId val="{00000024-CB8D-48B5-84C6-FB31C6F4BDC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'３２'!$N$18:$R$18</c:f>
              <c:numCache>
                <c:formatCode>#,##0.0;"△ "#,##0.0</c:formatCode>
                <c:ptCount val="5"/>
                <c:pt idx="0">
                  <c:v>1.2727272727272727</c:v>
                </c:pt>
                <c:pt idx="1">
                  <c:v>1.3100436681222707</c:v>
                </c:pt>
                <c:pt idx="2">
                  <c:v>0.88495575221238942</c:v>
                </c:pt>
                <c:pt idx="3">
                  <c:v>1.1173184357541899</c:v>
                </c:pt>
                <c:pt idx="4">
                  <c:v>0</c:v>
                </c:pt>
              </c:numCache>
            </c:numRef>
          </c:val>
          <c:extLst>
            <c:ext xmlns:c16="http://schemas.microsoft.com/office/drawing/2014/chart" uri="{C3380CC4-5D6E-409C-BE32-E72D297353CC}">
              <c16:uniqueId val="{00000025-CB8D-48B5-84C6-FB31C6F4BDC2}"/>
            </c:ext>
          </c:extLst>
        </c:ser>
        <c:ser>
          <c:idx val="14"/>
          <c:order val="14"/>
          <c:tx>
            <c:strRef>
              <c:f>'３２'!$M$19</c:f>
              <c:strCache>
                <c:ptCount val="1"/>
                <c:pt idx="0">
                  <c:v>その他</c:v>
                </c:pt>
              </c:strCache>
            </c:strRef>
          </c:tx>
          <c:spPr>
            <a:solidFill>
              <a:srgbClr val="969696"/>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'３２'!$N$4:$R$4</c:f>
              <c:strCache>
                <c:ptCount val="5"/>
                <c:pt idx="0">
                  <c:v>根室市</c:v>
                </c:pt>
                <c:pt idx="1">
                  <c:v>別海町</c:v>
                </c:pt>
                <c:pt idx="2">
                  <c:v>中標津町</c:v>
                </c:pt>
                <c:pt idx="3">
                  <c:v>標津町</c:v>
                </c:pt>
                <c:pt idx="4">
                  <c:v>羅臼町</c:v>
                </c:pt>
              </c:strCache>
            </c:strRef>
          </c:cat>
          <c:val>
            <c:numRef>
              <c:f>'３２'!$N$19:$R$19</c:f>
              <c:numCache>
                <c:formatCode>#,##0.0;"△ "#,##0.0</c:formatCode>
                <c:ptCount val="5"/>
                <c:pt idx="0">
                  <c:v>3.4545454545454546</c:v>
                </c:pt>
                <c:pt idx="1">
                  <c:v>12.445414847161572</c:v>
                </c:pt>
                <c:pt idx="2">
                  <c:v>4.6460176991150446</c:v>
                </c:pt>
                <c:pt idx="3">
                  <c:v>3.9106145251396649</c:v>
                </c:pt>
                <c:pt idx="4">
                  <c:v>3.7383177570093453</c:v>
                </c:pt>
              </c:numCache>
            </c:numRef>
          </c:val>
          <c:extLst>
            <c:ext xmlns:c16="http://schemas.microsoft.com/office/drawing/2014/chart" uri="{C3380CC4-5D6E-409C-BE32-E72D297353CC}">
              <c16:uniqueId val="{00000026-CB8D-48B5-84C6-FB31C6F4BDC2}"/>
            </c:ext>
          </c:extLst>
        </c:ser>
        <c:dLbls>
          <c:showLegendKey val="0"/>
          <c:showVal val="0"/>
          <c:showCatName val="0"/>
          <c:showSerName val="0"/>
          <c:showPercent val="0"/>
          <c:showBubbleSize val="0"/>
        </c:dLbls>
        <c:gapWidth val="150"/>
        <c:shape val="box"/>
        <c:axId val="325622280"/>
        <c:axId val="325618752"/>
        <c:axId val="0"/>
      </c:bar3DChart>
      <c:catAx>
        <c:axId val="325622280"/>
        <c:scaling>
          <c:orientation val="maxMin"/>
        </c:scaling>
        <c:delete val="0"/>
        <c:axPos val="l"/>
        <c:numFmt formatCode="General"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5618752"/>
        <c:crosses val="autoZero"/>
        <c:auto val="0"/>
        <c:lblAlgn val="ctr"/>
        <c:lblOffset val="100"/>
        <c:tickLblSkip val="1"/>
        <c:tickMarkSkip val="1"/>
        <c:noMultiLvlLbl val="0"/>
      </c:catAx>
      <c:valAx>
        <c:axId val="325618752"/>
        <c:scaling>
          <c:orientation val="minMax"/>
        </c:scaling>
        <c:delete val="0"/>
        <c:axPos val="b"/>
        <c:majorGridlines>
          <c:spPr>
            <a:ln w="3175">
              <a:solidFill>
                <a:srgbClr val="808080"/>
              </a:solidFill>
              <a:prstDash val="solid"/>
            </a:ln>
          </c:spPr>
        </c:majorGridlines>
        <c:numFmt formatCode="0%"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5622280"/>
        <c:crosses val="max"/>
        <c:crossBetween val="between"/>
      </c:valAx>
      <c:spPr>
        <a:noFill/>
        <a:ln w="25400">
          <a:noFill/>
        </a:ln>
      </c:spPr>
    </c:plotArea>
    <c:legend>
      <c:legendPos val="r"/>
      <c:legendEntry>
        <c:idx val="0"/>
        <c:txPr>
          <a:bodyPr/>
          <a:lstStyle/>
          <a:p>
            <a:pPr>
              <a:defRPr sz="800" b="0" i="0" u="none" strike="noStrike" baseline="0">
                <a:solidFill>
                  <a:srgbClr val="000000"/>
                </a:solidFill>
                <a:latin typeface="ＭＳ Ｐ明朝"/>
                <a:ea typeface="ＭＳ Ｐ明朝"/>
                <a:cs typeface="ＭＳ Ｐ明朝"/>
              </a:defRPr>
            </a:pPr>
            <a:endParaRPr lang="ja-JP"/>
          </a:p>
        </c:txPr>
      </c:legendEntry>
      <c:legendEntry>
        <c:idx val="1"/>
        <c:txPr>
          <a:bodyPr/>
          <a:lstStyle/>
          <a:p>
            <a:pPr>
              <a:defRPr sz="800" b="0" i="0" u="none" strike="noStrike" baseline="0">
                <a:solidFill>
                  <a:srgbClr val="000000"/>
                </a:solidFill>
                <a:latin typeface="ＭＳ Ｐ明朝"/>
                <a:ea typeface="ＭＳ Ｐ明朝"/>
                <a:cs typeface="ＭＳ Ｐ明朝"/>
              </a:defRPr>
            </a:pPr>
            <a:endParaRPr lang="ja-JP"/>
          </a:p>
        </c:txPr>
      </c:legendEntry>
      <c:legendEntry>
        <c:idx val="2"/>
        <c:txPr>
          <a:bodyPr/>
          <a:lstStyle/>
          <a:p>
            <a:pPr>
              <a:defRPr sz="800" b="0" i="0" u="none" strike="noStrike" baseline="0">
                <a:solidFill>
                  <a:srgbClr val="000000"/>
                </a:solidFill>
                <a:latin typeface="ＭＳ Ｐ明朝"/>
                <a:ea typeface="ＭＳ Ｐ明朝"/>
                <a:cs typeface="ＭＳ Ｐ明朝"/>
              </a:defRPr>
            </a:pPr>
            <a:endParaRPr lang="ja-JP"/>
          </a:p>
        </c:txPr>
      </c:legendEntry>
      <c:legendEntry>
        <c:idx val="8"/>
        <c:txPr>
          <a:bodyPr/>
          <a:lstStyle/>
          <a:p>
            <a:pPr>
              <a:defRPr sz="800" b="0" i="0" u="none" strike="noStrike" baseline="0">
                <a:solidFill>
                  <a:srgbClr val="000000"/>
                </a:solidFill>
                <a:latin typeface="ＭＳ Ｐ明朝"/>
                <a:ea typeface="ＭＳ Ｐ明朝"/>
                <a:cs typeface="ＭＳ Ｐ明朝"/>
              </a:defRPr>
            </a:pPr>
            <a:endParaRPr lang="ja-JP"/>
          </a:p>
        </c:txPr>
      </c:legendEntry>
      <c:layout>
        <c:manualLayout>
          <c:xMode val="edge"/>
          <c:yMode val="edge"/>
          <c:x val="0.10972222222222222"/>
          <c:y val="0.82470588235294118"/>
          <c:w val="0.8041666666666667"/>
          <c:h val="0.11058823529411765"/>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oddFooter>&amp;C&amp;"ＭＳ Ｐ明朝,標準"&amp;16&amp;A</c:oddFooter>
    </c:headerFooter>
    <c:pageMargins b="0.78740157480314954" l="0.78740157480314954" r="0.78740157480314954" t="0.78740157480314954" header="0.59055118110234628" footer="0.51181102362204722"/>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一般行政職　年齢別職員構成比率</a:t>
            </a:r>
          </a:p>
        </c:rich>
      </c:tx>
      <c:layout>
        <c:manualLayout>
          <c:xMode val="edge"/>
          <c:yMode val="edge"/>
          <c:x val="0.1463768115942029"/>
          <c:y val="2.9885057471264367E-2"/>
        </c:manualLayout>
      </c:layout>
      <c:overlay val="0"/>
      <c:spPr>
        <a:noFill/>
        <a:ln w="25400">
          <a:noFill/>
        </a:ln>
      </c:spPr>
    </c:title>
    <c:autoTitleDeleted val="0"/>
    <c:plotArea>
      <c:layout>
        <c:manualLayout>
          <c:layoutTarget val="inner"/>
          <c:xMode val="edge"/>
          <c:yMode val="edge"/>
          <c:x val="6.3768115942028983E-2"/>
          <c:y val="0.1103448275862069"/>
          <c:w val="0.88840579710144929"/>
          <c:h val="0.70574712643678161"/>
        </c:manualLayout>
      </c:layout>
      <c:lineChart>
        <c:grouping val="standard"/>
        <c:varyColors val="0"/>
        <c:ser>
          <c:idx val="0"/>
          <c:order val="0"/>
          <c:tx>
            <c:strRef>
              <c:f>'３３'!$C$10:$D$10</c:f>
              <c:strCache>
                <c:ptCount val="1"/>
                <c:pt idx="0">
                  <c:v>根室市</c:v>
                </c:pt>
              </c:strCache>
            </c:strRef>
          </c:tx>
          <c:spPr>
            <a:ln w="25400">
              <a:solidFill>
                <a:srgbClr val="666699"/>
              </a:solidFill>
              <a:prstDash val="solid"/>
            </a:ln>
          </c:spPr>
          <c:marker>
            <c:symbol val="diamond"/>
            <c:size val="5"/>
            <c:spPr>
              <a:solidFill>
                <a:srgbClr val="666699"/>
              </a:solidFill>
              <a:ln>
                <a:solidFill>
                  <a:srgbClr val="666699"/>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'３３'!$D$11:$D$22</c:f>
              <c:numCache>
                <c:formatCode>\(#,##0.0\);\("▲"#,##0.0\);\(0.0\)</c:formatCode>
                <c:ptCount val="12"/>
                <c:pt idx="0">
                  <c:v>3.2558139534883721</c:v>
                </c:pt>
                <c:pt idx="1">
                  <c:v>11.162790697674419</c:v>
                </c:pt>
                <c:pt idx="2">
                  <c:v>9.3023255813953494</c:v>
                </c:pt>
                <c:pt idx="3">
                  <c:v>8.3720930232558146</c:v>
                </c:pt>
                <c:pt idx="4">
                  <c:v>9.7674418604651159</c:v>
                </c:pt>
                <c:pt idx="5">
                  <c:v>5.5813953488372094</c:v>
                </c:pt>
                <c:pt idx="6">
                  <c:v>7.9069767441860463</c:v>
                </c:pt>
                <c:pt idx="7">
                  <c:v>10.697674418604651</c:v>
                </c:pt>
                <c:pt idx="8">
                  <c:v>13.488372093023257</c:v>
                </c:pt>
                <c:pt idx="9">
                  <c:v>8.8372093023255811</c:v>
                </c:pt>
                <c:pt idx="10">
                  <c:v>6.5116279069767442</c:v>
                </c:pt>
                <c:pt idx="11">
                  <c:v>5.1162790697674421</c:v>
                </c:pt>
              </c:numCache>
            </c:numRef>
          </c:val>
          <c:smooth val="0"/>
          <c:extLst>
            <c:ext xmlns:c16="http://schemas.microsoft.com/office/drawing/2014/chart" uri="{C3380CC4-5D6E-409C-BE32-E72D297353CC}">
              <c16:uniqueId val="{00000000-B817-4A79-8D20-C93557184A84}"/>
            </c:ext>
          </c:extLst>
        </c:ser>
        <c:ser>
          <c:idx val="1"/>
          <c:order val="1"/>
          <c:tx>
            <c:strRef>
              <c:f>'３３'!$E$10:$F$10</c:f>
              <c:strCache>
                <c:ptCount val="1"/>
                <c:pt idx="0">
                  <c:v>別海町</c:v>
                </c:pt>
              </c:strCache>
            </c:strRef>
          </c:tx>
          <c:spPr>
            <a:ln w="25400">
              <a:solidFill>
                <a:srgbClr val="993366"/>
              </a:solidFill>
              <a:prstDash val="solid"/>
            </a:ln>
          </c:spPr>
          <c:marker>
            <c:symbol val="square"/>
            <c:size val="5"/>
            <c:spPr>
              <a:solidFill>
                <a:srgbClr val="993366"/>
              </a:solidFill>
              <a:ln>
                <a:solidFill>
                  <a:srgbClr val="993366"/>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'３３'!$F$11:$F$22</c:f>
              <c:numCache>
                <c:formatCode>\(#,##0.0\);\("▲"#,##0.0\);\(0.0\)</c:formatCode>
                <c:ptCount val="12"/>
                <c:pt idx="0">
                  <c:v>1.3824884792626728</c:v>
                </c:pt>
                <c:pt idx="1">
                  <c:v>8.7557603686635943</c:v>
                </c:pt>
                <c:pt idx="2">
                  <c:v>7.8341013824884786</c:v>
                </c:pt>
                <c:pt idx="3">
                  <c:v>10.138248847926267</c:v>
                </c:pt>
                <c:pt idx="4">
                  <c:v>13.82488479262673</c:v>
                </c:pt>
                <c:pt idx="5">
                  <c:v>8.2949308755760374</c:v>
                </c:pt>
                <c:pt idx="6">
                  <c:v>9.67741935483871</c:v>
                </c:pt>
                <c:pt idx="7">
                  <c:v>9.216589861751153</c:v>
                </c:pt>
                <c:pt idx="8">
                  <c:v>12.903225806451612</c:v>
                </c:pt>
                <c:pt idx="9">
                  <c:v>7.8341013824884786</c:v>
                </c:pt>
                <c:pt idx="10">
                  <c:v>8.2949308755760374</c:v>
                </c:pt>
                <c:pt idx="11">
                  <c:v>1.8433179723502304</c:v>
                </c:pt>
              </c:numCache>
            </c:numRef>
          </c:val>
          <c:smooth val="0"/>
          <c:extLst>
            <c:ext xmlns:c16="http://schemas.microsoft.com/office/drawing/2014/chart" uri="{C3380CC4-5D6E-409C-BE32-E72D297353CC}">
              <c16:uniqueId val="{00000001-B817-4A79-8D20-C93557184A84}"/>
            </c:ext>
          </c:extLst>
        </c:ser>
        <c:ser>
          <c:idx val="2"/>
          <c:order val="2"/>
          <c:tx>
            <c:strRef>
              <c:f>'３３'!$G$10:$H$10</c:f>
              <c:strCache>
                <c:ptCount val="1"/>
                <c:pt idx="0">
                  <c:v>中標津町</c:v>
                </c:pt>
              </c:strCache>
            </c:strRef>
          </c:tx>
          <c:spPr>
            <a:ln w="25400">
              <a:solidFill>
                <a:srgbClr val="99CC00"/>
              </a:solidFill>
              <a:prstDash val="solid"/>
            </a:ln>
          </c:spPr>
          <c:marker>
            <c:symbol val="triangle"/>
            <c:size val="5"/>
            <c:spPr>
              <a:solidFill>
                <a:srgbClr val="99CC00"/>
              </a:solidFill>
              <a:ln>
                <a:solidFill>
                  <a:srgbClr val="99CC00"/>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'３３'!$H$11:$H$22</c:f>
              <c:numCache>
                <c:formatCode>\(#,##0.0\);\("▲"#,##0.0\);\(0.0\)</c:formatCode>
                <c:ptCount val="12"/>
                <c:pt idx="0">
                  <c:v>1.2820512820512819</c:v>
                </c:pt>
                <c:pt idx="1">
                  <c:v>9.6153846153846168</c:v>
                </c:pt>
                <c:pt idx="2">
                  <c:v>11.538461538461538</c:v>
                </c:pt>
                <c:pt idx="3">
                  <c:v>10.897435897435898</c:v>
                </c:pt>
                <c:pt idx="4">
                  <c:v>12.820512820512819</c:v>
                </c:pt>
                <c:pt idx="5">
                  <c:v>1.9230769230769231</c:v>
                </c:pt>
                <c:pt idx="6">
                  <c:v>5.7692307692307692</c:v>
                </c:pt>
                <c:pt idx="7">
                  <c:v>10.256410256410255</c:v>
                </c:pt>
                <c:pt idx="8">
                  <c:v>14.743589743589745</c:v>
                </c:pt>
                <c:pt idx="9">
                  <c:v>10.897435897435898</c:v>
                </c:pt>
                <c:pt idx="10">
                  <c:v>8.3333333333333321</c:v>
                </c:pt>
                <c:pt idx="11">
                  <c:v>1.9230769230769231</c:v>
                </c:pt>
              </c:numCache>
            </c:numRef>
          </c:val>
          <c:smooth val="0"/>
          <c:extLst>
            <c:ext xmlns:c16="http://schemas.microsoft.com/office/drawing/2014/chart" uri="{C3380CC4-5D6E-409C-BE32-E72D297353CC}">
              <c16:uniqueId val="{00000002-B817-4A79-8D20-C93557184A84}"/>
            </c:ext>
          </c:extLst>
        </c:ser>
        <c:ser>
          <c:idx val="3"/>
          <c:order val="3"/>
          <c:tx>
            <c:strRef>
              <c:f>'３３'!$I$10:$J$10</c:f>
              <c:strCache>
                <c:ptCount val="1"/>
                <c:pt idx="0">
                  <c:v>標津町</c:v>
                </c:pt>
              </c:strCache>
            </c:strRef>
          </c:tx>
          <c:spPr>
            <a:ln w="25400">
              <a:solidFill>
                <a:srgbClr val="FF8080"/>
              </a:solidFill>
              <a:prstDash val="solid"/>
            </a:ln>
          </c:spPr>
          <c:marker>
            <c:symbol val="plus"/>
            <c:size val="5"/>
            <c:spPr>
              <a:solidFill>
                <a:srgbClr val="FF8080"/>
              </a:solidFill>
              <a:ln>
                <a:solidFill>
                  <a:srgbClr val="FF8080"/>
                </a:solidFill>
                <a:prstDash val="solid"/>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'３３'!$J$11:$J$22</c:f>
              <c:numCache>
                <c:formatCode>\(#,##0.0\);\("▲"#,##0.0\);\(0.0\)</c:formatCode>
                <c:ptCount val="12"/>
                <c:pt idx="0">
                  <c:v>1.0204081632653061</c:v>
                </c:pt>
                <c:pt idx="1">
                  <c:v>7.1428571428571423</c:v>
                </c:pt>
                <c:pt idx="2">
                  <c:v>7.1428571428571423</c:v>
                </c:pt>
                <c:pt idx="3">
                  <c:v>10.204081632653061</c:v>
                </c:pt>
                <c:pt idx="4">
                  <c:v>15.306122448979592</c:v>
                </c:pt>
                <c:pt idx="5">
                  <c:v>5.1020408163265305</c:v>
                </c:pt>
                <c:pt idx="6">
                  <c:v>7.1428571428571423</c:v>
                </c:pt>
                <c:pt idx="7">
                  <c:v>16.326530612244898</c:v>
                </c:pt>
                <c:pt idx="8">
                  <c:v>12.244897959183673</c:v>
                </c:pt>
                <c:pt idx="9">
                  <c:v>3.0612244897959182</c:v>
                </c:pt>
                <c:pt idx="10">
                  <c:v>7.1428571428571423</c:v>
                </c:pt>
                <c:pt idx="11">
                  <c:v>8.1632653061224492</c:v>
                </c:pt>
              </c:numCache>
            </c:numRef>
          </c:val>
          <c:smooth val="0"/>
          <c:extLst>
            <c:ext xmlns:c16="http://schemas.microsoft.com/office/drawing/2014/chart" uri="{C3380CC4-5D6E-409C-BE32-E72D297353CC}">
              <c16:uniqueId val="{00000003-B817-4A79-8D20-C93557184A84}"/>
            </c:ext>
          </c:extLst>
        </c:ser>
        <c:ser>
          <c:idx val="4"/>
          <c:order val="4"/>
          <c:tx>
            <c:strRef>
              <c:f>'３３'!$K$10:$L$10</c:f>
              <c:strCache>
                <c:ptCount val="1"/>
                <c:pt idx="0">
                  <c:v>羅臼町</c:v>
                </c:pt>
              </c:strCache>
            </c:strRef>
          </c:tx>
          <c:spPr>
            <a:ln w="25400">
              <a:solidFill>
                <a:srgbClr val="33CCCC"/>
              </a:solidFill>
              <a:prstDash val="solid"/>
            </a:ln>
          </c:spPr>
          <c:marker>
            <c:symbol val="circle"/>
            <c:size val="5"/>
            <c:spPr>
              <a:solidFill>
                <a:srgbClr val="33CCCC"/>
              </a:solidFill>
              <a:ln>
                <a:solidFill>
                  <a:srgbClr val="33CCCC"/>
                </a:solidFill>
              </a:ln>
            </c:spPr>
          </c:marker>
          <c:cat>
            <c:strRef>
              <c:f>'３３'!$B$11:$B$22</c:f>
              <c:strCache>
                <c:ptCount val="12"/>
                <c:pt idx="0">
                  <c:v>20歳未満</c:v>
                </c:pt>
                <c:pt idx="1">
                  <c:v>20～23歳</c:v>
                </c:pt>
                <c:pt idx="2">
                  <c:v>24～27歳</c:v>
                </c:pt>
                <c:pt idx="3">
                  <c:v>28～31歳</c:v>
                </c:pt>
                <c:pt idx="4">
                  <c:v>32～35歳</c:v>
                </c:pt>
                <c:pt idx="5">
                  <c:v>36～39歳</c:v>
                </c:pt>
                <c:pt idx="6">
                  <c:v>40～43歳</c:v>
                </c:pt>
                <c:pt idx="7">
                  <c:v>44～47歳</c:v>
                </c:pt>
                <c:pt idx="8">
                  <c:v>48～51歳</c:v>
                </c:pt>
                <c:pt idx="9">
                  <c:v>52～55歳</c:v>
                </c:pt>
                <c:pt idx="10">
                  <c:v>56～59歳</c:v>
                </c:pt>
                <c:pt idx="11">
                  <c:v>60歳以上</c:v>
                </c:pt>
              </c:strCache>
            </c:strRef>
          </c:cat>
          <c:val>
            <c:numRef>
              <c:f>'３３'!$L$11:$L$22</c:f>
              <c:numCache>
                <c:formatCode>\(#,##0.0\);\("▲"#,##0.0\);\(0.0\)</c:formatCode>
                <c:ptCount val="12"/>
                <c:pt idx="0">
                  <c:v>2.8985507246376812</c:v>
                </c:pt>
                <c:pt idx="1">
                  <c:v>5.7971014492753623</c:v>
                </c:pt>
                <c:pt idx="2">
                  <c:v>8.695652173913043</c:v>
                </c:pt>
                <c:pt idx="3">
                  <c:v>5.7971014492753623</c:v>
                </c:pt>
                <c:pt idx="4">
                  <c:v>7.2463768115942031</c:v>
                </c:pt>
                <c:pt idx="5">
                  <c:v>5.7971014492753623</c:v>
                </c:pt>
                <c:pt idx="6">
                  <c:v>7.2463768115942031</c:v>
                </c:pt>
                <c:pt idx="7">
                  <c:v>14.492753623188406</c:v>
                </c:pt>
                <c:pt idx="8">
                  <c:v>21.739130434782609</c:v>
                </c:pt>
                <c:pt idx="9">
                  <c:v>10.144927536231885</c:v>
                </c:pt>
                <c:pt idx="10">
                  <c:v>5.7971014492753623</c:v>
                </c:pt>
                <c:pt idx="11">
                  <c:v>4.3478260869565215</c:v>
                </c:pt>
              </c:numCache>
            </c:numRef>
          </c:val>
          <c:smooth val="0"/>
          <c:extLst>
            <c:ext xmlns:c16="http://schemas.microsoft.com/office/drawing/2014/chart" uri="{C3380CC4-5D6E-409C-BE32-E72D297353CC}">
              <c16:uniqueId val="{00000004-B817-4A79-8D20-C93557184A84}"/>
            </c:ext>
          </c:extLst>
        </c:ser>
        <c:dLbls>
          <c:showLegendKey val="0"/>
          <c:showVal val="0"/>
          <c:showCatName val="0"/>
          <c:showSerName val="0"/>
          <c:showPercent val="0"/>
          <c:showBubbleSize val="0"/>
        </c:dLbls>
        <c:marker val="1"/>
        <c:smooth val="0"/>
        <c:axId val="328348464"/>
        <c:axId val="328344152"/>
      </c:lineChart>
      <c:catAx>
        <c:axId val="328348464"/>
        <c:scaling>
          <c:orientation val="minMax"/>
        </c:scaling>
        <c:delete val="0"/>
        <c:axPos val="b"/>
        <c:numFmt formatCode="General" sourceLinked="1"/>
        <c:majorTickMark val="in"/>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328344152"/>
        <c:crosses val="autoZero"/>
        <c:auto val="0"/>
        <c:lblAlgn val="ctr"/>
        <c:lblOffset val="100"/>
        <c:tickLblSkip val="1"/>
        <c:tickMarkSkip val="1"/>
        <c:noMultiLvlLbl val="0"/>
      </c:catAx>
      <c:valAx>
        <c:axId val="328344152"/>
        <c:scaling>
          <c:orientation val="minMax"/>
        </c:scaling>
        <c:delete val="0"/>
        <c:axPos val="l"/>
        <c:majorGridlines>
          <c:spPr>
            <a:ln w="3175">
              <a:solidFill>
                <a:srgbClr val="80808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a:t>
                </a:r>
              </a:p>
            </c:rich>
          </c:tx>
          <c:layout>
            <c:manualLayout>
              <c:xMode val="edge"/>
              <c:yMode val="edge"/>
              <c:x val="7.246376811594203E-3"/>
              <c:y val="1.1494252873563218E-2"/>
            </c:manualLayout>
          </c:layout>
          <c:overlay val="0"/>
          <c:spPr>
            <a:noFill/>
            <a:ln w="25400">
              <a:noFill/>
            </a:ln>
          </c:spPr>
        </c:title>
        <c:numFmt formatCode="\(#,##0.0\);\(&quot;▲&quot;#,##0.0\);\(0.0\)" sourceLinked="1"/>
        <c:majorTickMark val="in"/>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8464"/>
        <c:crosses val="autoZero"/>
        <c:crossBetween val="midCat"/>
      </c:valAx>
      <c:spPr>
        <a:solidFill>
          <a:srgbClr val="FFFFFF"/>
        </a:solidFill>
        <a:ln w="25400">
          <a:noFill/>
        </a:ln>
      </c:spPr>
    </c:plotArea>
    <c:legend>
      <c:legendPos val="r"/>
      <c:layout>
        <c:manualLayout>
          <c:xMode val="edge"/>
          <c:yMode val="edge"/>
          <c:x val="8.1159420289855067E-2"/>
          <c:y val="0.11494252873563218"/>
          <c:w val="0.1681159420289855"/>
          <c:h val="0.23908045977011494"/>
        </c:manualLayout>
      </c:layout>
      <c:overlay val="0"/>
      <c:spPr>
        <a:solidFill>
          <a:srgbClr val="FFFFFF"/>
        </a:solid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一般行政職級別職員数状況</a:t>
            </a:r>
          </a:p>
        </c:rich>
      </c:tx>
      <c:layout>
        <c:manualLayout>
          <c:xMode val="edge"/>
          <c:yMode val="edge"/>
          <c:x val="0.18649045521292218"/>
          <c:y val="8.5763293310463125E-3"/>
        </c:manualLayout>
      </c:layout>
      <c:overlay val="0"/>
      <c:spPr>
        <a:noFill/>
        <a:ln w="25400">
          <a:noFill/>
        </a:ln>
      </c:spPr>
    </c:title>
    <c:autoTitleDeleted val="0"/>
    <c:view3D>
      <c:rotX val="10"/>
      <c:hPercent val="157"/>
      <c:rotY val="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9.8384728340675479E-2"/>
          <c:y val="0.11149228130360206"/>
          <c:w val="0.86343612334801767"/>
          <c:h val="0.69811320754716977"/>
        </c:manualLayout>
      </c:layout>
      <c:bar3DChart>
        <c:barDir val="bar"/>
        <c:grouping val="percentStacked"/>
        <c:varyColors val="0"/>
        <c:ser>
          <c:idx val="0"/>
          <c:order val="0"/>
          <c:tx>
            <c:strRef>
              <c:f>'３４'!$P$25</c:f>
              <c:strCache>
                <c:ptCount val="1"/>
                <c:pt idx="0">
                  <c:v>１　級</c:v>
                </c:pt>
              </c:strCache>
            </c:strRef>
          </c:tx>
          <c:spPr>
            <a:solidFill>
              <a:srgbClr val="99CC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'３４'!$Q$25:$U$25</c:f>
              <c:numCache>
                <c:formatCode>#,##0.0</c:formatCode>
                <c:ptCount val="5"/>
                <c:pt idx="0">
                  <c:v>17.156862745098039</c:v>
                </c:pt>
                <c:pt idx="1">
                  <c:v>18.779342723004692</c:v>
                </c:pt>
                <c:pt idx="2">
                  <c:v>26.143790849673206</c:v>
                </c:pt>
                <c:pt idx="3">
                  <c:v>17.777777777777779</c:v>
                </c:pt>
                <c:pt idx="4">
                  <c:v>18.181818181818183</c:v>
                </c:pt>
              </c:numCache>
            </c:numRef>
          </c:val>
          <c:extLst>
            <c:ext xmlns:c16="http://schemas.microsoft.com/office/drawing/2014/chart" uri="{C3380CC4-5D6E-409C-BE32-E72D297353CC}">
              <c16:uniqueId val="{00000000-2842-4A60-9413-962BD488A179}"/>
            </c:ext>
          </c:extLst>
        </c:ser>
        <c:ser>
          <c:idx val="1"/>
          <c:order val="1"/>
          <c:tx>
            <c:strRef>
              <c:f>'３４'!$P$26</c:f>
              <c:strCache>
                <c:ptCount val="1"/>
                <c:pt idx="0">
                  <c:v>２　級</c:v>
                </c:pt>
              </c:strCache>
            </c:strRef>
          </c:tx>
          <c:spPr>
            <a:solidFill>
              <a:srgbClr val="9933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'３４'!$Q$26:$U$26</c:f>
              <c:numCache>
                <c:formatCode>#,##0.0</c:formatCode>
                <c:ptCount val="5"/>
                <c:pt idx="0">
                  <c:v>11.274509803921569</c:v>
                </c:pt>
                <c:pt idx="1">
                  <c:v>17.370892018779344</c:v>
                </c:pt>
                <c:pt idx="2">
                  <c:v>11.111111111111111</c:v>
                </c:pt>
                <c:pt idx="3">
                  <c:v>18.888888888888889</c:v>
                </c:pt>
                <c:pt idx="4">
                  <c:v>12.121212121212121</c:v>
                </c:pt>
              </c:numCache>
            </c:numRef>
          </c:val>
          <c:extLst>
            <c:ext xmlns:c16="http://schemas.microsoft.com/office/drawing/2014/chart" uri="{C3380CC4-5D6E-409C-BE32-E72D297353CC}">
              <c16:uniqueId val="{00000001-2842-4A60-9413-962BD488A179}"/>
            </c:ext>
          </c:extLst>
        </c:ser>
        <c:ser>
          <c:idx val="2"/>
          <c:order val="2"/>
          <c:tx>
            <c:strRef>
              <c:f>'３４'!$P$27</c:f>
              <c:strCache>
                <c:ptCount val="1"/>
                <c:pt idx="0">
                  <c:v>３　級</c:v>
                </c:pt>
              </c:strCache>
            </c:strRef>
          </c:tx>
          <c:spPr>
            <a:solidFill>
              <a:srgbClr val="C0C0C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'３４'!$Q$27:$U$27</c:f>
              <c:numCache>
                <c:formatCode>#,##0.0</c:formatCode>
                <c:ptCount val="5"/>
                <c:pt idx="0">
                  <c:v>19.117647058823529</c:v>
                </c:pt>
                <c:pt idx="1">
                  <c:v>19.718309859154928</c:v>
                </c:pt>
                <c:pt idx="2">
                  <c:v>22.875816993464053</c:v>
                </c:pt>
                <c:pt idx="3">
                  <c:v>20</c:v>
                </c:pt>
                <c:pt idx="4">
                  <c:v>21.212121212121211</c:v>
                </c:pt>
              </c:numCache>
            </c:numRef>
          </c:val>
          <c:extLst>
            <c:ext xmlns:c16="http://schemas.microsoft.com/office/drawing/2014/chart" uri="{C3380CC4-5D6E-409C-BE32-E72D297353CC}">
              <c16:uniqueId val="{00000002-2842-4A60-9413-962BD488A179}"/>
            </c:ext>
          </c:extLst>
        </c:ser>
        <c:ser>
          <c:idx val="3"/>
          <c:order val="3"/>
          <c:tx>
            <c:strRef>
              <c:f>'３４'!$P$28</c:f>
              <c:strCache>
                <c:ptCount val="1"/>
                <c:pt idx="0">
                  <c:v>４　級</c:v>
                </c:pt>
              </c:strCache>
            </c:strRef>
          </c:tx>
          <c:spPr>
            <a:solidFill>
              <a:srgbClr val="333399"/>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'３４'!$Q$28:$U$28</c:f>
              <c:numCache>
                <c:formatCode>#,##0.0</c:formatCode>
                <c:ptCount val="5"/>
                <c:pt idx="0">
                  <c:v>33.82352941176471</c:v>
                </c:pt>
                <c:pt idx="1">
                  <c:v>21.12676056338028</c:v>
                </c:pt>
                <c:pt idx="2">
                  <c:v>16.33986928104575</c:v>
                </c:pt>
                <c:pt idx="3">
                  <c:v>23.333333333333332</c:v>
                </c:pt>
                <c:pt idx="4">
                  <c:v>31.818181818181817</c:v>
                </c:pt>
              </c:numCache>
            </c:numRef>
          </c:val>
          <c:extLst>
            <c:ext xmlns:c16="http://schemas.microsoft.com/office/drawing/2014/chart" uri="{C3380CC4-5D6E-409C-BE32-E72D297353CC}">
              <c16:uniqueId val="{00000003-2842-4A60-9413-962BD488A179}"/>
            </c:ext>
          </c:extLst>
        </c:ser>
        <c:ser>
          <c:idx val="4"/>
          <c:order val="4"/>
          <c:tx>
            <c:strRef>
              <c:f>'３４'!$P$29</c:f>
              <c:strCache>
                <c:ptCount val="1"/>
                <c:pt idx="0">
                  <c:v>５　級</c:v>
                </c:pt>
              </c:strCache>
            </c:strRef>
          </c:tx>
          <c:spPr>
            <a:solidFill>
              <a:srgbClr val="99CC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'３４'!$Q$29:$U$29</c:f>
              <c:numCache>
                <c:formatCode>#,##0.0</c:formatCode>
                <c:ptCount val="5"/>
                <c:pt idx="0">
                  <c:v>14.215686274509803</c:v>
                </c:pt>
                <c:pt idx="1">
                  <c:v>16.901408450704224</c:v>
                </c:pt>
                <c:pt idx="2">
                  <c:v>18.300653594771241</c:v>
                </c:pt>
                <c:pt idx="3">
                  <c:v>17.777777777777779</c:v>
                </c:pt>
                <c:pt idx="4">
                  <c:v>16.666666666666664</c:v>
                </c:pt>
              </c:numCache>
            </c:numRef>
          </c:val>
          <c:extLst>
            <c:ext xmlns:c16="http://schemas.microsoft.com/office/drawing/2014/chart" uri="{C3380CC4-5D6E-409C-BE32-E72D297353CC}">
              <c16:uniqueId val="{00000004-2842-4A60-9413-962BD488A179}"/>
            </c:ext>
          </c:extLst>
        </c:ser>
        <c:ser>
          <c:idx val="5"/>
          <c:order val="5"/>
          <c:tx>
            <c:strRef>
              <c:f>'３４'!$P$30</c:f>
              <c:strCache>
                <c:ptCount val="1"/>
                <c:pt idx="0">
                  <c:v>６　級</c:v>
                </c:pt>
              </c:strCache>
            </c:strRef>
          </c:tx>
          <c:spPr>
            <a:solidFill>
              <a:srgbClr val="99330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'３４'!$Q$24:$U$24</c:f>
              <c:strCache>
                <c:ptCount val="5"/>
                <c:pt idx="0">
                  <c:v>根室市</c:v>
                </c:pt>
                <c:pt idx="1">
                  <c:v>別海町</c:v>
                </c:pt>
                <c:pt idx="2">
                  <c:v>中標津町</c:v>
                </c:pt>
                <c:pt idx="3">
                  <c:v>標津町</c:v>
                </c:pt>
                <c:pt idx="4">
                  <c:v>羅臼町</c:v>
                </c:pt>
              </c:strCache>
            </c:strRef>
          </c:cat>
          <c:val>
            <c:numRef>
              <c:f>'３４'!$Q$30:$U$30</c:f>
              <c:numCache>
                <c:formatCode>#,##0.0</c:formatCode>
                <c:ptCount val="5"/>
                <c:pt idx="0">
                  <c:v>4.4117647058823533</c:v>
                </c:pt>
                <c:pt idx="1">
                  <c:v>6.103286384976526</c:v>
                </c:pt>
                <c:pt idx="2">
                  <c:v>5.2287581699346406</c:v>
                </c:pt>
                <c:pt idx="3">
                  <c:v>2.2222222222222223</c:v>
                </c:pt>
                <c:pt idx="4">
                  <c:v>0</c:v>
                </c:pt>
              </c:numCache>
            </c:numRef>
          </c:val>
          <c:extLst>
            <c:ext xmlns:c16="http://schemas.microsoft.com/office/drawing/2014/chart" uri="{C3380CC4-5D6E-409C-BE32-E72D297353CC}">
              <c16:uniqueId val="{00000005-2842-4A60-9413-962BD488A179}"/>
            </c:ext>
          </c:extLst>
        </c:ser>
        <c:dLbls>
          <c:showLegendKey val="0"/>
          <c:showVal val="0"/>
          <c:showCatName val="0"/>
          <c:showSerName val="0"/>
          <c:showPercent val="0"/>
          <c:showBubbleSize val="0"/>
        </c:dLbls>
        <c:gapWidth val="150"/>
        <c:shape val="box"/>
        <c:axId val="328349640"/>
        <c:axId val="328343760"/>
        <c:axId val="0"/>
      </c:bar3DChart>
      <c:catAx>
        <c:axId val="328349640"/>
        <c:scaling>
          <c:orientation val="maxMin"/>
        </c:scaling>
        <c:delete val="0"/>
        <c:axPos val="l"/>
        <c:numFmt formatCode="General"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3760"/>
        <c:crosses val="autoZero"/>
        <c:auto val="0"/>
        <c:lblAlgn val="ctr"/>
        <c:lblOffset val="100"/>
        <c:tickLblSkip val="1"/>
        <c:tickMarkSkip val="1"/>
        <c:noMultiLvlLbl val="0"/>
      </c:catAx>
      <c:valAx>
        <c:axId val="328343760"/>
        <c:scaling>
          <c:orientation val="minMax"/>
        </c:scaling>
        <c:delete val="0"/>
        <c:axPos val="b"/>
        <c:majorGridlines>
          <c:spPr>
            <a:ln w="3175">
              <a:solidFill>
                <a:srgbClr val="808080"/>
              </a:solidFill>
              <a:prstDash val="solid"/>
            </a:ln>
          </c:spPr>
        </c:majorGridlines>
        <c:numFmt formatCode="0%"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9640"/>
        <c:crosses val="max"/>
        <c:crossBetween val="between"/>
      </c:valAx>
      <c:spPr>
        <a:noFill/>
        <a:ln w="25400">
          <a:noFill/>
        </a:ln>
      </c:spPr>
    </c:plotArea>
    <c:legend>
      <c:legendPos val="r"/>
      <c:layout>
        <c:manualLayout>
          <c:xMode val="edge"/>
          <c:yMode val="edge"/>
          <c:x val="0.23054331864904551"/>
          <c:y val="0.88507718696397941"/>
          <c:w val="0.46549192364170339"/>
          <c:h val="6.86106346483705E-2"/>
        </c:manualLayout>
      </c:layout>
      <c:overlay val="0"/>
      <c:spPr>
        <a:no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明朝"/>
                <a:ea typeface="ＭＳ Ｐ明朝"/>
                <a:cs typeface="ＭＳ Ｐ明朝"/>
              </a:defRPr>
            </a:pPr>
            <a:r>
              <a:rPr lang="ja-JP" altLang="en-US"/>
              <a:t>ラスパイレス指数推移</a:t>
            </a:r>
          </a:p>
        </c:rich>
      </c:tx>
      <c:layout>
        <c:manualLayout>
          <c:xMode val="edge"/>
          <c:yMode val="edge"/>
          <c:x val="0.26802507836990597"/>
          <c:y val="3.2812500000000001E-2"/>
        </c:manualLayout>
      </c:layout>
      <c:overlay val="0"/>
      <c:spPr>
        <a:noFill/>
        <a:ln w="25400">
          <a:noFill/>
        </a:ln>
      </c:spPr>
    </c:title>
    <c:autoTitleDeleted val="0"/>
    <c:plotArea>
      <c:layout>
        <c:manualLayout>
          <c:layoutTarget val="inner"/>
          <c:xMode val="edge"/>
          <c:yMode val="edge"/>
          <c:x val="7.0532915360501561E-2"/>
          <c:y val="0.13125000000000001"/>
          <c:w val="0.85736677115987459"/>
          <c:h val="0.81406250000000002"/>
        </c:manualLayout>
      </c:layout>
      <c:lineChart>
        <c:grouping val="standard"/>
        <c:varyColors val="0"/>
        <c:ser>
          <c:idx val="0"/>
          <c:order val="0"/>
          <c:tx>
            <c:strRef>
              <c:f>'３５'!$J$27</c:f>
              <c:strCache>
                <c:ptCount val="1"/>
                <c:pt idx="0">
                  <c:v>根 室 市</c:v>
                </c:pt>
              </c:strCache>
            </c:strRef>
          </c:tx>
          <c:spPr>
            <a:ln w="25400">
              <a:solidFill>
                <a:srgbClr val="666699"/>
              </a:solidFill>
              <a:prstDash val="solid"/>
            </a:ln>
          </c:spPr>
          <c:marker>
            <c:symbol val="diamond"/>
            <c:size val="5"/>
            <c:spPr>
              <a:solidFill>
                <a:srgbClr val="666699"/>
              </a:solidFill>
              <a:ln>
                <a:solidFill>
                  <a:srgbClr val="666699"/>
                </a:solidFill>
                <a:prstDash val="solid"/>
              </a:ln>
            </c:spPr>
          </c:marker>
          <c:dLbls>
            <c:dLbl>
              <c:idx val="0"/>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98C0-4DE8-929F-8557DE11384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'３５'!$K$25:$O$25</c:f>
              <c:strCache>
                <c:ptCount val="5"/>
                <c:pt idx="0">
                  <c:v>平成30年</c:v>
                </c:pt>
                <c:pt idx="1">
                  <c:v>平成3１年</c:v>
                </c:pt>
                <c:pt idx="2">
                  <c:v>令和２年</c:v>
                </c:pt>
                <c:pt idx="3">
                  <c:v>令和３年</c:v>
                </c:pt>
                <c:pt idx="4">
                  <c:v>令和４年</c:v>
                </c:pt>
              </c:strCache>
            </c:strRef>
          </c:cat>
          <c:val>
            <c:numRef>
              <c:f>'３５'!$K$27:$O$27</c:f>
              <c:numCache>
                <c:formatCode>#,##0.0;"△ "#,##0.0</c:formatCode>
                <c:ptCount val="5"/>
                <c:pt idx="0">
                  <c:v>99</c:v>
                </c:pt>
                <c:pt idx="1">
                  <c:v>99</c:v>
                </c:pt>
                <c:pt idx="2">
                  <c:v>98.4</c:v>
                </c:pt>
                <c:pt idx="3">
                  <c:v>99</c:v>
                </c:pt>
                <c:pt idx="4">
                  <c:v>98.6</c:v>
                </c:pt>
              </c:numCache>
            </c:numRef>
          </c:val>
          <c:smooth val="0"/>
          <c:extLst>
            <c:ext xmlns:c16="http://schemas.microsoft.com/office/drawing/2014/chart" uri="{C3380CC4-5D6E-409C-BE32-E72D297353CC}">
              <c16:uniqueId val="{00000003-3FA4-474E-B573-8484AE69311C}"/>
            </c:ext>
          </c:extLst>
        </c:ser>
        <c:ser>
          <c:idx val="1"/>
          <c:order val="1"/>
          <c:tx>
            <c:strRef>
              <c:f>'３５'!$J$28</c:f>
              <c:strCache>
                <c:ptCount val="1"/>
                <c:pt idx="0">
                  <c:v>別 海 町</c:v>
                </c:pt>
              </c:strCache>
            </c:strRef>
          </c:tx>
          <c:spPr>
            <a:ln w="25400">
              <a:solidFill>
                <a:srgbClr val="993366"/>
              </a:solidFill>
              <a:prstDash val="solid"/>
            </a:ln>
          </c:spPr>
          <c:marker>
            <c:symbol val="square"/>
            <c:size val="5"/>
            <c:spPr>
              <a:solidFill>
                <a:srgbClr val="993366"/>
              </a:solidFill>
              <a:ln>
                <a:solidFill>
                  <a:srgbClr val="993366"/>
                </a:solidFill>
                <a:prstDash val="solid"/>
              </a:ln>
            </c:spPr>
          </c:marker>
          <c:dLbls>
            <c:dLbl>
              <c:idx val="0"/>
              <c:layout>
                <c:manualLayout>
                  <c:x val="-4.0054018280036512E-2"/>
                  <c:y val="-3.42692297313983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19-4755-9B79-799CDEBACE74}"/>
                </c:ext>
              </c:extLst>
            </c:dLbl>
            <c:dLbl>
              <c:idx val="2"/>
              <c:layout>
                <c:manualLayout>
                  <c:x val="-3.8203658292130648E-2"/>
                  <c:y val="-2.6041666666666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FA4-474E-B573-8484AE69311C}"/>
                </c:ext>
              </c:extLst>
            </c:dLbl>
            <c:dLbl>
              <c:idx val="3"/>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8C0-4DE8-929F-8557DE113841}"/>
                </c:ext>
              </c:extLst>
            </c:dLbl>
            <c:dLbl>
              <c:idx val="4"/>
              <c:layout>
                <c:manualLayout>
                  <c:x val="-9.8163029449989756E-3"/>
                  <c:y val="-1.33326598503386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FA4-474E-B573-8484AE6931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'３５'!$K$25:$O$25</c:f>
              <c:strCache>
                <c:ptCount val="5"/>
                <c:pt idx="0">
                  <c:v>平成30年</c:v>
                </c:pt>
                <c:pt idx="1">
                  <c:v>平成3１年</c:v>
                </c:pt>
                <c:pt idx="2">
                  <c:v>令和２年</c:v>
                </c:pt>
                <c:pt idx="3">
                  <c:v>令和３年</c:v>
                </c:pt>
                <c:pt idx="4">
                  <c:v>令和４年</c:v>
                </c:pt>
              </c:strCache>
            </c:strRef>
          </c:cat>
          <c:val>
            <c:numRef>
              <c:f>'３５'!$K$28:$O$28</c:f>
              <c:numCache>
                <c:formatCode>#,##0.0;"△ "#,##0.0</c:formatCode>
                <c:ptCount val="5"/>
                <c:pt idx="0">
                  <c:v>97.3</c:v>
                </c:pt>
                <c:pt idx="1">
                  <c:v>96.9</c:v>
                </c:pt>
                <c:pt idx="2">
                  <c:v>97.4</c:v>
                </c:pt>
                <c:pt idx="3">
                  <c:v>97.2</c:v>
                </c:pt>
                <c:pt idx="4">
                  <c:v>96.7</c:v>
                </c:pt>
              </c:numCache>
            </c:numRef>
          </c:val>
          <c:smooth val="0"/>
          <c:extLst>
            <c:ext xmlns:c16="http://schemas.microsoft.com/office/drawing/2014/chart" uri="{C3380CC4-5D6E-409C-BE32-E72D297353CC}">
              <c16:uniqueId val="{00000008-3FA4-474E-B573-8484AE69311C}"/>
            </c:ext>
          </c:extLst>
        </c:ser>
        <c:ser>
          <c:idx val="2"/>
          <c:order val="2"/>
          <c:tx>
            <c:strRef>
              <c:f>'３５'!$J$29</c:f>
              <c:strCache>
                <c:ptCount val="1"/>
                <c:pt idx="0">
                  <c:v>中標津町</c:v>
                </c:pt>
              </c:strCache>
            </c:strRef>
          </c:tx>
          <c:spPr>
            <a:ln w="25400">
              <a:solidFill>
                <a:srgbClr val="808000"/>
              </a:solidFill>
              <a:prstDash val="solid"/>
            </a:ln>
          </c:spPr>
          <c:marker>
            <c:symbol val="triangle"/>
            <c:size val="5"/>
            <c:spPr>
              <a:solidFill>
                <a:srgbClr val="808080"/>
              </a:solidFill>
              <a:ln>
                <a:solidFill>
                  <a:srgbClr val="808000"/>
                </a:solidFill>
                <a:prstDash val="solid"/>
              </a:ln>
            </c:spPr>
          </c:marker>
          <c:dLbls>
            <c:dLbl>
              <c:idx val="2"/>
              <c:layout>
                <c:manualLayout>
                  <c:x val="-3.8203658292130648E-2"/>
                  <c:y val="2.8125000000000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FA4-474E-B573-8484AE69311C}"/>
                </c:ext>
              </c:extLst>
            </c:dLbl>
            <c:dLbl>
              <c:idx val="3"/>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98C0-4DE8-929F-8557DE113841}"/>
                </c:ext>
              </c:extLst>
            </c:dLbl>
            <c:dLbl>
              <c:idx val="4"/>
              <c:layout>
                <c:manualLayout>
                  <c:x val="-8.0664816954992523E-3"/>
                  <c:y val="-3.33012112657486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819-4755-9B79-799CDEBACE7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'３５'!$K$25:$O$25</c:f>
              <c:strCache>
                <c:ptCount val="5"/>
                <c:pt idx="0">
                  <c:v>平成30年</c:v>
                </c:pt>
                <c:pt idx="1">
                  <c:v>平成3１年</c:v>
                </c:pt>
                <c:pt idx="2">
                  <c:v>令和２年</c:v>
                </c:pt>
                <c:pt idx="3">
                  <c:v>令和３年</c:v>
                </c:pt>
                <c:pt idx="4">
                  <c:v>令和４年</c:v>
                </c:pt>
              </c:strCache>
            </c:strRef>
          </c:cat>
          <c:val>
            <c:numRef>
              <c:f>'３５'!$K$29:$O$29</c:f>
              <c:numCache>
                <c:formatCode>#,##0.0;"△ "#,##0.0</c:formatCode>
                <c:ptCount val="5"/>
                <c:pt idx="0">
                  <c:v>96.3</c:v>
                </c:pt>
                <c:pt idx="1">
                  <c:v>95.9</c:v>
                </c:pt>
                <c:pt idx="2">
                  <c:v>94.1</c:v>
                </c:pt>
                <c:pt idx="3">
                  <c:v>93.1</c:v>
                </c:pt>
                <c:pt idx="4">
                  <c:v>95.4</c:v>
                </c:pt>
              </c:numCache>
            </c:numRef>
          </c:val>
          <c:smooth val="0"/>
          <c:extLst>
            <c:ext xmlns:c16="http://schemas.microsoft.com/office/drawing/2014/chart" uri="{C3380CC4-5D6E-409C-BE32-E72D297353CC}">
              <c16:uniqueId val="{0000000C-3FA4-474E-B573-8484AE69311C}"/>
            </c:ext>
          </c:extLst>
        </c:ser>
        <c:ser>
          <c:idx val="3"/>
          <c:order val="3"/>
          <c:tx>
            <c:strRef>
              <c:f>'３５'!$J$30</c:f>
              <c:strCache>
                <c:ptCount val="1"/>
                <c:pt idx="0">
                  <c:v>標 津 町</c:v>
                </c:pt>
              </c:strCache>
            </c:strRef>
          </c:tx>
          <c:spPr>
            <a:ln w="25400">
              <a:solidFill>
                <a:srgbClr val="FF8080"/>
              </a:solidFill>
              <a:prstDash val="solid"/>
            </a:ln>
          </c:spPr>
          <c:marker>
            <c:symbol val="plus"/>
            <c:size val="5"/>
            <c:spPr>
              <a:solidFill>
                <a:srgbClr val="FF8080"/>
              </a:solidFill>
              <a:ln>
                <a:solidFill>
                  <a:srgbClr val="FF8080"/>
                </a:solidFill>
                <a:prstDash val="solid"/>
              </a:ln>
            </c:spPr>
          </c:marker>
          <c:dLbls>
            <c:dLbl>
              <c:idx val="0"/>
              <c:layout>
                <c:manualLayout>
                  <c:x val="-4.0515875739613731E-2"/>
                  <c:y val="2.39583333333333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FA4-474E-B573-8484AE69311C}"/>
                </c:ext>
              </c:extLst>
            </c:dLbl>
            <c:dLbl>
              <c:idx val="2"/>
              <c:layout>
                <c:manualLayout>
                  <c:x val="-3.5891440844647571E-2"/>
                  <c:y val="2.60416666666665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FA4-474E-B573-8484AE69311C}"/>
                </c:ext>
              </c:extLst>
            </c:dLbl>
            <c:dLbl>
              <c:idx val="3"/>
              <c:layout>
                <c:manualLayout>
                  <c:x val="-4.0515875739613731E-2"/>
                  <c:y val="2.6041666666666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FA4-474E-B573-8484AE69311C}"/>
                </c:ext>
              </c:extLst>
            </c:dLbl>
            <c:dLbl>
              <c:idx val="4"/>
              <c:layout>
                <c:manualLayout>
                  <c:x val="-1.033200375938159E-2"/>
                  <c:y val="-9.295710642747928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819-4755-9B79-799CDEBACE7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'３５'!$K$25:$O$25</c:f>
              <c:strCache>
                <c:ptCount val="5"/>
                <c:pt idx="0">
                  <c:v>平成30年</c:v>
                </c:pt>
                <c:pt idx="1">
                  <c:v>平成3１年</c:v>
                </c:pt>
                <c:pt idx="2">
                  <c:v>令和２年</c:v>
                </c:pt>
                <c:pt idx="3">
                  <c:v>令和３年</c:v>
                </c:pt>
                <c:pt idx="4">
                  <c:v>令和４年</c:v>
                </c:pt>
              </c:strCache>
            </c:strRef>
          </c:cat>
          <c:val>
            <c:numRef>
              <c:f>'３５'!$K$30:$O$30</c:f>
              <c:numCache>
                <c:formatCode>#,##0.0;"△ "#,##0.0</c:formatCode>
                <c:ptCount val="5"/>
                <c:pt idx="0">
                  <c:v>93.9</c:v>
                </c:pt>
                <c:pt idx="1">
                  <c:v>94.9</c:v>
                </c:pt>
                <c:pt idx="2">
                  <c:v>95.8</c:v>
                </c:pt>
                <c:pt idx="3">
                  <c:v>95.8</c:v>
                </c:pt>
                <c:pt idx="4">
                  <c:v>96.4</c:v>
                </c:pt>
              </c:numCache>
            </c:numRef>
          </c:val>
          <c:smooth val="0"/>
          <c:extLst>
            <c:ext xmlns:c16="http://schemas.microsoft.com/office/drawing/2014/chart" uri="{C3380CC4-5D6E-409C-BE32-E72D297353CC}">
              <c16:uniqueId val="{00000011-3FA4-474E-B573-8484AE69311C}"/>
            </c:ext>
          </c:extLst>
        </c:ser>
        <c:ser>
          <c:idx val="4"/>
          <c:order val="4"/>
          <c:tx>
            <c:strRef>
              <c:f>'３５'!$J$31</c:f>
              <c:strCache>
                <c:ptCount val="1"/>
                <c:pt idx="0">
                  <c:v>羅 臼 町</c:v>
                </c:pt>
              </c:strCache>
            </c:strRef>
          </c:tx>
          <c:spPr>
            <a:ln w="25400">
              <a:solidFill>
                <a:srgbClr val="33CCCC"/>
              </a:solidFill>
              <a:prstDash val="solid"/>
            </a:ln>
          </c:spPr>
          <c:marker>
            <c:symbol val="circle"/>
            <c:size val="5"/>
            <c:spPr>
              <a:solidFill>
                <a:srgbClr val="33CCCC"/>
              </a:solidFill>
              <a:ln>
                <a:solidFill>
                  <a:srgbClr val="33CCCC"/>
                </a:solidFill>
                <a:prstDash val="solid"/>
              </a:ln>
            </c:spPr>
          </c:marker>
          <c:dLbls>
            <c:dLbl>
              <c:idx val="0"/>
              <c:layout>
                <c:manualLayout>
                  <c:x val="-3.7768158768962057E-2"/>
                  <c:y val="-1.76538456192052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19-4755-9B79-799CDEBACE74}"/>
                </c:ext>
              </c:extLst>
            </c:dLbl>
            <c:dLbl>
              <c:idx val="4"/>
              <c:layout>
                <c:manualLayout>
                  <c:x val="-7.8894849737159746E-3"/>
                  <c:y val="9.28534514714643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98C0-4DE8-929F-8557DE11384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'３５'!$K$25:$O$25</c:f>
              <c:strCache>
                <c:ptCount val="5"/>
                <c:pt idx="0">
                  <c:v>平成30年</c:v>
                </c:pt>
                <c:pt idx="1">
                  <c:v>平成3１年</c:v>
                </c:pt>
                <c:pt idx="2">
                  <c:v>令和２年</c:v>
                </c:pt>
                <c:pt idx="3">
                  <c:v>令和３年</c:v>
                </c:pt>
                <c:pt idx="4">
                  <c:v>令和４年</c:v>
                </c:pt>
              </c:strCache>
            </c:strRef>
          </c:cat>
          <c:val>
            <c:numRef>
              <c:f>'３５'!$K$31:$O$31</c:f>
              <c:numCache>
                <c:formatCode>#,##0.0;"△ "#,##0.0</c:formatCode>
                <c:ptCount val="5"/>
                <c:pt idx="0">
                  <c:v>94.4</c:v>
                </c:pt>
                <c:pt idx="1">
                  <c:v>97.9</c:v>
                </c:pt>
                <c:pt idx="2">
                  <c:v>97.8</c:v>
                </c:pt>
                <c:pt idx="3">
                  <c:v>98.3</c:v>
                </c:pt>
                <c:pt idx="4">
                  <c:v>96.3</c:v>
                </c:pt>
              </c:numCache>
            </c:numRef>
          </c:val>
          <c:smooth val="0"/>
          <c:extLst>
            <c:ext xmlns:c16="http://schemas.microsoft.com/office/drawing/2014/chart" uri="{C3380CC4-5D6E-409C-BE32-E72D297353CC}">
              <c16:uniqueId val="{00000014-3FA4-474E-B573-8484AE69311C}"/>
            </c:ext>
          </c:extLst>
        </c:ser>
        <c:ser>
          <c:idx val="5"/>
          <c:order val="5"/>
          <c:tx>
            <c:strRef>
              <c:f>'３５'!$J$32</c:f>
              <c:strCache>
                <c:ptCount val="1"/>
                <c:pt idx="0">
                  <c:v>全道平均</c:v>
                </c:pt>
              </c:strCache>
            </c:strRef>
          </c:tx>
          <c:spPr>
            <a:ln w="25400">
              <a:solidFill>
                <a:srgbClr val="FF9900"/>
              </a:solidFill>
              <a:prstDash val="dash"/>
            </a:ln>
          </c:spPr>
          <c:marker>
            <c:symbol val="x"/>
            <c:size val="5"/>
            <c:spPr>
              <a:solidFill>
                <a:srgbClr val="FF8080"/>
              </a:solidFill>
              <a:ln>
                <a:solidFill>
                  <a:srgbClr val="FF9900"/>
                </a:solidFill>
                <a:prstDash val="solid"/>
              </a:ln>
            </c:spPr>
          </c:marker>
          <c:dLbls>
            <c:dLbl>
              <c:idx val="0"/>
              <c:layout>
                <c:manualLayout>
                  <c:x val="-8.1199489479376594E-2"/>
                  <c:y val="-1.97307686332293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819-4755-9B79-799CDEBACE74}"/>
                </c:ext>
              </c:extLst>
            </c:dLbl>
            <c:dLbl>
              <c:idx val="2"/>
              <c:layout>
                <c:manualLayout>
                  <c:x val="-4.2828093187096891E-2"/>
                  <c:y val="2.39583333333333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FA4-474E-B573-8484AE69311C}"/>
                </c:ext>
              </c:extLst>
            </c:dLbl>
            <c:dLbl>
              <c:idx val="3"/>
              <c:layout>
                <c:manualLayout>
                  <c:x val="-4.0515875739613731E-2"/>
                  <c:y val="-2.18749999999999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98C0-4DE8-929F-8557DE113841}"/>
                </c:ext>
              </c:extLst>
            </c:dLbl>
            <c:dLbl>
              <c:idx val="4"/>
              <c:layout>
                <c:manualLayout>
                  <c:x val="-3.9846207116743353E-2"/>
                  <c:y val="-2.2520108650137705E-2"/>
                </c:manualLayout>
              </c:layout>
              <c:spPr>
                <a:noFill/>
                <a:ln>
                  <a:noFill/>
                </a:ln>
                <a:effectLst/>
              </c:spPr>
              <c:txPr>
                <a:bodyPr wrap="square" lIns="38100" tIns="19050" rIns="38100" bIns="19050" anchor="ctr">
                  <a:no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4928702158946296E-2"/>
                      <c:h val="3.1343284318798549E-2"/>
                    </c:manualLayout>
                  </c15:layout>
                </c:ext>
                <c:ext xmlns:c16="http://schemas.microsoft.com/office/drawing/2014/chart" uri="{C3380CC4-5D6E-409C-BE32-E72D297353CC}">
                  <c16:uniqueId val="{00000017-3FA4-474E-B573-8484AE6931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'３５'!$K$27:$O$27</c:f>
              <c:numCache>
                <c:formatCode>#,##0.0;"△ "#,##0.0</c:formatCode>
                <c:ptCount val="5"/>
                <c:pt idx="0">
                  <c:v>99</c:v>
                </c:pt>
                <c:pt idx="1">
                  <c:v>99</c:v>
                </c:pt>
                <c:pt idx="2">
                  <c:v>98.4</c:v>
                </c:pt>
                <c:pt idx="3">
                  <c:v>99</c:v>
                </c:pt>
                <c:pt idx="4">
                  <c:v>98.6</c:v>
                </c:pt>
              </c:numCache>
            </c:numRef>
          </c:cat>
          <c:val>
            <c:numRef>
              <c:f>'３５'!$K$32:$O$32</c:f>
              <c:numCache>
                <c:formatCode>#,##0.0;"△ "#,##0.0</c:formatCode>
                <c:ptCount val="5"/>
                <c:pt idx="0">
                  <c:v>97.2</c:v>
                </c:pt>
                <c:pt idx="1">
                  <c:v>97.2</c:v>
                </c:pt>
                <c:pt idx="2">
                  <c:v>97.1</c:v>
                </c:pt>
                <c:pt idx="3">
                  <c:v>97</c:v>
                </c:pt>
                <c:pt idx="4">
                  <c:v>96.9</c:v>
                </c:pt>
              </c:numCache>
            </c:numRef>
          </c:val>
          <c:smooth val="0"/>
          <c:extLst>
            <c:ext xmlns:c16="http://schemas.microsoft.com/office/drawing/2014/chart" uri="{C3380CC4-5D6E-409C-BE32-E72D297353CC}">
              <c16:uniqueId val="{00000018-3FA4-474E-B573-8484AE69311C}"/>
            </c:ext>
          </c:extLst>
        </c:ser>
        <c:dLbls>
          <c:dLblPos val="t"/>
          <c:showLegendKey val="0"/>
          <c:showVal val="1"/>
          <c:showCatName val="0"/>
          <c:showSerName val="0"/>
          <c:showPercent val="0"/>
          <c:showBubbleSize val="0"/>
        </c:dLbls>
        <c:marker val="1"/>
        <c:smooth val="0"/>
        <c:axId val="328344544"/>
        <c:axId val="328344936"/>
      </c:lineChart>
      <c:catAx>
        <c:axId val="328344544"/>
        <c:scaling>
          <c:orientation val="minMax"/>
        </c:scaling>
        <c:delete val="0"/>
        <c:axPos val="b"/>
        <c:majorGridlines>
          <c:spPr>
            <a:ln w="3175">
              <a:solidFill>
                <a:srgbClr val="808080"/>
              </a:solidFill>
              <a:prstDash val="solid"/>
            </a:ln>
          </c:spPr>
        </c:majorGridlines>
        <c:numFmt formatCode="General"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4936"/>
        <c:crossesAt val="87"/>
        <c:auto val="0"/>
        <c:lblAlgn val="ctr"/>
        <c:lblOffset val="100"/>
        <c:tickLblSkip val="1"/>
        <c:tickMarkSkip val="1"/>
        <c:noMultiLvlLbl val="0"/>
      </c:catAx>
      <c:valAx>
        <c:axId val="328344936"/>
        <c:scaling>
          <c:orientation val="minMax"/>
          <c:max val="105"/>
          <c:min val="90"/>
        </c:scaling>
        <c:delete val="0"/>
        <c:axPos val="l"/>
        <c:majorGridlines>
          <c:spPr>
            <a:ln w="3175">
              <a:solidFill>
                <a:srgbClr val="808080"/>
              </a:solidFill>
              <a:prstDash val="solid"/>
            </a:ln>
          </c:spPr>
        </c:majorGridlines>
        <c:numFmt formatCode="#,##0.0;&quot;△ &quot;#,##0.0" sourceLinked="1"/>
        <c:majorTickMark val="in"/>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328344544"/>
        <c:crosses val="autoZero"/>
        <c:crossBetween val="midCat"/>
        <c:majorUnit val="5"/>
      </c:valAx>
      <c:spPr>
        <a:solidFill>
          <a:srgbClr val="FFFFFF"/>
        </a:solidFill>
        <a:ln w="25400">
          <a:noFill/>
        </a:ln>
      </c:spPr>
    </c:plotArea>
    <c:legend>
      <c:legendPos val="r"/>
      <c:layout>
        <c:manualLayout>
          <c:xMode val="edge"/>
          <c:yMode val="edge"/>
          <c:x val="0.61598746081504707"/>
          <c:y val="7.8125E-3"/>
          <c:w val="0.36833855799373039"/>
          <c:h val="0.10625"/>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9525</xdr:colOff>
      <xdr:row>20</xdr:row>
      <xdr:rowOff>0</xdr:rowOff>
    </xdr:from>
    <xdr:to>
      <xdr:col>1</xdr:col>
      <xdr:colOff>0</xdr:colOff>
      <xdr:row>20</xdr:row>
      <xdr:rowOff>0</xdr:rowOff>
    </xdr:to>
    <xdr:sp macro="" textlink="">
      <xdr:nvSpPr>
        <xdr:cNvPr id="2" name="Line 2"/>
        <xdr:cNvSpPr>
          <a:spLocks noChangeShapeType="1"/>
        </xdr:cNvSpPr>
      </xdr:nvSpPr>
      <xdr:spPr bwMode="auto">
        <a:xfrm>
          <a:off x="9525" y="4810125"/>
          <a:ext cx="762000" cy="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67235</xdr:colOff>
      <xdr:row>21</xdr:row>
      <xdr:rowOff>228600</xdr:rowOff>
    </xdr:from>
    <xdr:to>
      <xdr:col>9</xdr:col>
      <xdr:colOff>517711</xdr:colOff>
      <xdr:row>38</xdr:row>
      <xdr:rowOff>238125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xdr:row>
      <xdr:rowOff>0</xdr:rowOff>
    </xdr:from>
    <xdr:to>
      <xdr:col>3</xdr:col>
      <xdr:colOff>0</xdr:colOff>
      <xdr:row>8</xdr:row>
      <xdr:rowOff>0</xdr:rowOff>
    </xdr:to>
    <xdr:sp macro="" textlink="">
      <xdr:nvSpPr>
        <xdr:cNvPr id="4" name="Line 7"/>
        <xdr:cNvSpPr>
          <a:spLocks noChangeShapeType="1"/>
        </xdr:cNvSpPr>
      </xdr:nvSpPr>
      <xdr:spPr bwMode="auto">
        <a:xfrm>
          <a:off x="47625" y="1228725"/>
          <a:ext cx="1971675" cy="6096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66675</xdr:colOff>
      <xdr:row>31</xdr:row>
      <xdr:rowOff>59205</xdr:rowOff>
    </xdr:from>
    <xdr:to>
      <xdr:col>9</xdr:col>
      <xdr:colOff>515471</xdr:colOff>
      <xdr:row>40</xdr:row>
      <xdr:rowOff>49680</xdr:rowOff>
    </xdr:to>
    <xdr:graphicFrame macro="">
      <xdr:nvGraphicFramePr>
        <xdr:cNvPr id="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312127</xdr:colOff>
      <xdr:row>30</xdr:row>
      <xdr:rowOff>161925</xdr:rowOff>
    </xdr:from>
    <xdr:to>
      <xdr:col>9</xdr:col>
      <xdr:colOff>83527</xdr:colOff>
      <xdr:row>31</xdr:row>
      <xdr:rowOff>238125</xdr:rowOff>
    </xdr:to>
    <xdr:grpSp>
      <xdr:nvGrpSpPr>
        <xdr:cNvPr id="6" name="グループ化 11"/>
        <xdr:cNvGrpSpPr>
          <a:grpSpLocks/>
        </xdr:cNvGrpSpPr>
      </xdr:nvGrpSpPr>
      <xdr:grpSpPr bwMode="auto">
        <a:xfrm>
          <a:off x="314151" y="7352219"/>
          <a:ext cx="5377542" cy="331595"/>
          <a:chOff x="-951" y="-7996"/>
          <a:chExt cx="19065" cy="25530"/>
        </a:xfrm>
      </xdr:grpSpPr>
      <xdr:sp macro="" textlink="">
        <xdr:nvSpPr>
          <xdr:cNvPr id="7" name="フリーフォーム 14"/>
          <xdr:cNvSpPr>
            <a:spLocks/>
          </xdr:cNvSpPr>
        </xdr:nvSpPr>
        <xdr:spPr bwMode="auto">
          <a:xfrm>
            <a:off x="-951" y="-7996"/>
            <a:ext cx="19065" cy="18630"/>
          </a:xfrm>
          <a:custGeom>
            <a:avLst/>
            <a:gdLst>
              <a:gd name="T0" fmla="*/ 465 w 16384"/>
              <a:gd name="T1" fmla="*/ 10338 h 16384"/>
              <a:gd name="T2" fmla="*/ 1167 w 16384"/>
              <a:gd name="T3" fmla="*/ 3186 h 16384"/>
              <a:gd name="T4" fmla="*/ 1632 w 16384"/>
              <a:gd name="T5" fmla="*/ 585 h 16384"/>
              <a:gd name="T6" fmla="*/ 2091 w 16384"/>
              <a:gd name="T7" fmla="*/ 976 h 16384"/>
              <a:gd name="T8" fmla="*/ 2543 w 16384"/>
              <a:gd name="T9" fmla="*/ 5332 h 16384"/>
              <a:gd name="T10" fmla="*/ 2995 w 16384"/>
              <a:gd name="T11" fmla="*/ 11118 h 16384"/>
              <a:gd name="T12" fmla="*/ 3447 w 16384"/>
              <a:gd name="T13" fmla="*/ 15474 h 16384"/>
              <a:gd name="T14" fmla="*/ 3906 w 16384"/>
              <a:gd name="T15" fmla="*/ 15539 h 16384"/>
              <a:gd name="T16" fmla="*/ 4358 w 16384"/>
              <a:gd name="T17" fmla="*/ 11248 h 16384"/>
              <a:gd name="T18" fmla="*/ 4810 w 16384"/>
              <a:gd name="T19" fmla="*/ 5462 h 16384"/>
              <a:gd name="T20" fmla="*/ 5263 w 16384"/>
              <a:gd name="T21" fmla="*/ 1106 h 16384"/>
              <a:gd name="T22" fmla="*/ 5721 w 16384"/>
              <a:gd name="T23" fmla="*/ 1106 h 16384"/>
              <a:gd name="T24" fmla="*/ 6173 w 16384"/>
              <a:gd name="T25" fmla="*/ 5462 h 16384"/>
              <a:gd name="T26" fmla="*/ 6626 w 16384"/>
              <a:gd name="T27" fmla="*/ 11248 h 16384"/>
              <a:gd name="T28" fmla="*/ 7078 w 16384"/>
              <a:gd name="T29" fmla="*/ 15539 h 16384"/>
              <a:gd name="T30" fmla="*/ 7530 w 16384"/>
              <a:gd name="T31" fmla="*/ 15474 h 16384"/>
              <a:gd name="T32" fmla="*/ 7982 w 16384"/>
              <a:gd name="T33" fmla="*/ 11053 h 16384"/>
              <a:gd name="T34" fmla="*/ 8428 w 16384"/>
              <a:gd name="T35" fmla="*/ 5137 h 16384"/>
              <a:gd name="T36" fmla="*/ 8880 w 16384"/>
              <a:gd name="T37" fmla="*/ 715 h 16384"/>
              <a:gd name="T38" fmla="*/ 9332 w 16384"/>
              <a:gd name="T39" fmla="*/ 715 h 16384"/>
              <a:gd name="T40" fmla="*/ 9785 w 16384"/>
              <a:gd name="T41" fmla="*/ 5202 h 16384"/>
              <a:gd name="T42" fmla="*/ 10237 w 16384"/>
              <a:gd name="T43" fmla="*/ 11248 h 16384"/>
              <a:gd name="T44" fmla="*/ 10689 w 16384"/>
              <a:gd name="T45" fmla="*/ 15669 h 16384"/>
              <a:gd name="T46" fmla="*/ 11148 w 16384"/>
              <a:gd name="T47" fmla="*/ 15734 h 16384"/>
              <a:gd name="T48" fmla="*/ 11600 w 16384"/>
              <a:gd name="T49" fmla="*/ 11313 h 16384"/>
              <a:gd name="T50" fmla="*/ 12052 w 16384"/>
              <a:gd name="T51" fmla="*/ 5397 h 16384"/>
              <a:gd name="T52" fmla="*/ 12504 w 16384"/>
              <a:gd name="T53" fmla="*/ 976 h 16384"/>
              <a:gd name="T54" fmla="*/ 12963 w 16384"/>
              <a:gd name="T55" fmla="*/ 911 h 16384"/>
              <a:gd name="T56" fmla="*/ 13415 w 16384"/>
              <a:gd name="T57" fmla="*/ 5202 h 16384"/>
              <a:gd name="T58" fmla="*/ 13867 w 16384"/>
              <a:gd name="T59" fmla="*/ 10987 h 16384"/>
              <a:gd name="T60" fmla="*/ 14320 w 16384"/>
              <a:gd name="T61" fmla="*/ 15343 h 16384"/>
              <a:gd name="T62" fmla="*/ 14778 w 16384"/>
              <a:gd name="T63" fmla="*/ 15669 h 16384"/>
              <a:gd name="T64" fmla="*/ 15237 w 16384"/>
              <a:gd name="T65" fmla="*/ 13133 h 16384"/>
              <a:gd name="T66" fmla="*/ 15925 w 16384"/>
              <a:gd name="T67" fmla="*/ 617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0" y="16189"/>
                </a:moveTo>
                <a:lnTo>
                  <a:pt x="465" y="10338"/>
                </a:lnTo>
                <a:lnTo>
                  <a:pt x="931" y="5202"/>
                </a:lnTo>
                <a:lnTo>
                  <a:pt x="1167" y="3186"/>
                </a:lnTo>
                <a:lnTo>
                  <a:pt x="1396" y="1625"/>
                </a:lnTo>
                <a:lnTo>
                  <a:pt x="1632" y="585"/>
                </a:lnTo>
                <a:lnTo>
                  <a:pt x="1861" y="260"/>
                </a:lnTo>
                <a:lnTo>
                  <a:pt x="2091" y="976"/>
                </a:lnTo>
                <a:lnTo>
                  <a:pt x="2320" y="2731"/>
                </a:lnTo>
                <a:lnTo>
                  <a:pt x="2543" y="5332"/>
                </a:lnTo>
                <a:lnTo>
                  <a:pt x="2772" y="8257"/>
                </a:lnTo>
                <a:lnTo>
                  <a:pt x="2995" y="11118"/>
                </a:lnTo>
                <a:lnTo>
                  <a:pt x="3224" y="13718"/>
                </a:lnTo>
                <a:lnTo>
                  <a:pt x="3447" y="15474"/>
                </a:lnTo>
                <a:lnTo>
                  <a:pt x="3677" y="16189"/>
                </a:lnTo>
                <a:lnTo>
                  <a:pt x="3906" y="15539"/>
                </a:lnTo>
                <a:lnTo>
                  <a:pt x="4129" y="13783"/>
                </a:lnTo>
                <a:lnTo>
                  <a:pt x="4358" y="11248"/>
                </a:lnTo>
                <a:lnTo>
                  <a:pt x="4588" y="8322"/>
                </a:lnTo>
                <a:lnTo>
                  <a:pt x="4810" y="5462"/>
                </a:lnTo>
                <a:lnTo>
                  <a:pt x="5040" y="2926"/>
                </a:lnTo>
                <a:lnTo>
                  <a:pt x="5263" y="1106"/>
                </a:lnTo>
                <a:lnTo>
                  <a:pt x="5492" y="455"/>
                </a:lnTo>
                <a:lnTo>
                  <a:pt x="5721" y="1106"/>
                </a:lnTo>
                <a:lnTo>
                  <a:pt x="5944" y="2926"/>
                </a:lnTo>
                <a:lnTo>
                  <a:pt x="6173" y="5462"/>
                </a:lnTo>
                <a:lnTo>
                  <a:pt x="6403" y="8322"/>
                </a:lnTo>
                <a:lnTo>
                  <a:pt x="6626" y="11248"/>
                </a:lnTo>
                <a:lnTo>
                  <a:pt x="6855" y="13783"/>
                </a:lnTo>
                <a:lnTo>
                  <a:pt x="7078" y="15539"/>
                </a:lnTo>
                <a:lnTo>
                  <a:pt x="7307" y="16189"/>
                </a:lnTo>
                <a:lnTo>
                  <a:pt x="7530" y="15474"/>
                </a:lnTo>
                <a:lnTo>
                  <a:pt x="7759" y="13653"/>
                </a:lnTo>
                <a:lnTo>
                  <a:pt x="7982" y="11053"/>
                </a:lnTo>
                <a:lnTo>
                  <a:pt x="8205" y="8062"/>
                </a:lnTo>
                <a:lnTo>
                  <a:pt x="8428" y="5137"/>
                </a:lnTo>
                <a:lnTo>
                  <a:pt x="8651" y="2536"/>
                </a:lnTo>
                <a:lnTo>
                  <a:pt x="8880" y="715"/>
                </a:lnTo>
                <a:lnTo>
                  <a:pt x="9103" y="0"/>
                </a:lnTo>
                <a:lnTo>
                  <a:pt x="9332" y="715"/>
                </a:lnTo>
                <a:lnTo>
                  <a:pt x="9555" y="2601"/>
                </a:lnTo>
                <a:lnTo>
                  <a:pt x="9785" y="5202"/>
                </a:lnTo>
                <a:lnTo>
                  <a:pt x="10014" y="8192"/>
                </a:lnTo>
                <a:lnTo>
                  <a:pt x="10237" y="11248"/>
                </a:lnTo>
                <a:lnTo>
                  <a:pt x="10466" y="13848"/>
                </a:lnTo>
                <a:lnTo>
                  <a:pt x="10689" y="15669"/>
                </a:lnTo>
                <a:lnTo>
                  <a:pt x="10918" y="16384"/>
                </a:lnTo>
                <a:lnTo>
                  <a:pt x="11148" y="15734"/>
                </a:lnTo>
                <a:lnTo>
                  <a:pt x="11370" y="13913"/>
                </a:lnTo>
                <a:lnTo>
                  <a:pt x="11600" y="11313"/>
                </a:lnTo>
                <a:lnTo>
                  <a:pt x="11829" y="8387"/>
                </a:lnTo>
                <a:lnTo>
                  <a:pt x="12052" y="5397"/>
                </a:lnTo>
                <a:lnTo>
                  <a:pt x="12281" y="2796"/>
                </a:lnTo>
                <a:lnTo>
                  <a:pt x="12504" y="976"/>
                </a:lnTo>
                <a:lnTo>
                  <a:pt x="12734" y="260"/>
                </a:lnTo>
                <a:lnTo>
                  <a:pt x="12963" y="911"/>
                </a:lnTo>
                <a:lnTo>
                  <a:pt x="13186" y="2666"/>
                </a:lnTo>
                <a:lnTo>
                  <a:pt x="13415" y="5202"/>
                </a:lnTo>
                <a:lnTo>
                  <a:pt x="13645" y="8128"/>
                </a:lnTo>
                <a:lnTo>
                  <a:pt x="13867" y="10987"/>
                </a:lnTo>
                <a:lnTo>
                  <a:pt x="14097" y="13523"/>
                </a:lnTo>
                <a:lnTo>
                  <a:pt x="14320" y="15343"/>
                </a:lnTo>
                <a:lnTo>
                  <a:pt x="14549" y="15994"/>
                </a:lnTo>
                <a:lnTo>
                  <a:pt x="14778" y="15669"/>
                </a:lnTo>
                <a:lnTo>
                  <a:pt x="15008" y="14694"/>
                </a:lnTo>
                <a:lnTo>
                  <a:pt x="15237" y="13133"/>
                </a:lnTo>
                <a:lnTo>
                  <a:pt x="15466" y="11183"/>
                </a:lnTo>
                <a:lnTo>
                  <a:pt x="15925" y="6176"/>
                </a:lnTo>
                <a:lnTo>
                  <a:pt x="16384" y="455"/>
                </a:lnTo>
              </a:path>
            </a:pathLst>
          </a:custGeom>
          <a:noFill/>
          <a:ln w="9525" cap="flat">
            <a:solidFill>
              <a:srgbClr xmlns:mc="http://schemas.openxmlformats.org/markup-compatibility/2006" xmlns:a14="http://schemas.microsoft.com/office/drawing/2010/main" val="000000" mc:Ignorable="a14" a14:legacySpreadsheetColorIndex="8"/>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8" name="フリーフォーム 15"/>
          <xdr:cNvSpPr>
            <a:spLocks/>
          </xdr:cNvSpPr>
        </xdr:nvSpPr>
        <xdr:spPr bwMode="auto">
          <a:xfrm>
            <a:off x="-951" y="-1096"/>
            <a:ext cx="19065" cy="18630"/>
          </a:xfrm>
          <a:custGeom>
            <a:avLst/>
            <a:gdLst>
              <a:gd name="T0" fmla="*/ 465 w 16384"/>
              <a:gd name="T1" fmla="*/ 10338 h 16384"/>
              <a:gd name="T2" fmla="*/ 1167 w 16384"/>
              <a:gd name="T3" fmla="*/ 3186 h 16384"/>
              <a:gd name="T4" fmla="*/ 1632 w 16384"/>
              <a:gd name="T5" fmla="*/ 585 h 16384"/>
              <a:gd name="T6" fmla="*/ 2091 w 16384"/>
              <a:gd name="T7" fmla="*/ 976 h 16384"/>
              <a:gd name="T8" fmla="*/ 2543 w 16384"/>
              <a:gd name="T9" fmla="*/ 5332 h 16384"/>
              <a:gd name="T10" fmla="*/ 2995 w 16384"/>
              <a:gd name="T11" fmla="*/ 11118 h 16384"/>
              <a:gd name="T12" fmla="*/ 3447 w 16384"/>
              <a:gd name="T13" fmla="*/ 15474 h 16384"/>
              <a:gd name="T14" fmla="*/ 3906 w 16384"/>
              <a:gd name="T15" fmla="*/ 15539 h 16384"/>
              <a:gd name="T16" fmla="*/ 4358 w 16384"/>
              <a:gd name="T17" fmla="*/ 11248 h 16384"/>
              <a:gd name="T18" fmla="*/ 4810 w 16384"/>
              <a:gd name="T19" fmla="*/ 5462 h 16384"/>
              <a:gd name="T20" fmla="*/ 5263 w 16384"/>
              <a:gd name="T21" fmla="*/ 1106 h 16384"/>
              <a:gd name="T22" fmla="*/ 5721 w 16384"/>
              <a:gd name="T23" fmla="*/ 1106 h 16384"/>
              <a:gd name="T24" fmla="*/ 6173 w 16384"/>
              <a:gd name="T25" fmla="*/ 5462 h 16384"/>
              <a:gd name="T26" fmla="*/ 6626 w 16384"/>
              <a:gd name="T27" fmla="*/ 11248 h 16384"/>
              <a:gd name="T28" fmla="*/ 7078 w 16384"/>
              <a:gd name="T29" fmla="*/ 15539 h 16384"/>
              <a:gd name="T30" fmla="*/ 7530 w 16384"/>
              <a:gd name="T31" fmla="*/ 15474 h 16384"/>
              <a:gd name="T32" fmla="*/ 7982 w 16384"/>
              <a:gd name="T33" fmla="*/ 11053 h 16384"/>
              <a:gd name="T34" fmla="*/ 8428 w 16384"/>
              <a:gd name="T35" fmla="*/ 5137 h 16384"/>
              <a:gd name="T36" fmla="*/ 8880 w 16384"/>
              <a:gd name="T37" fmla="*/ 715 h 16384"/>
              <a:gd name="T38" fmla="*/ 9332 w 16384"/>
              <a:gd name="T39" fmla="*/ 715 h 16384"/>
              <a:gd name="T40" fmla="*/ 9785 w 16384"/>
              <a:gd name="T41" fmla="*/ 5202 h 16384"/>
              <a:gd name="T42" fmla="*/ 10237 w 16384"/>
              <a:gd name="T43" fmla="*/ 11248 h 16384"/>
              <a:gd name="T44" fmla="*/ 10689 w 16384"/>
              <a:gd name="T45" fmla="*/ 15669 h 16384"/>
              <a:gd name="T46" fmla="*/ 11148 w 16384"/>
              <a:gd name="T47" fmla="*/ 15734 h 16384"/>
              <a:gd name="T48" fmla="*/ 11600 w 16384"/>
              <a:gd name="T49" fmla="*/ 11313 h 16384"/>
              <a:gd name="T50" fmla="*/ 12052 w 16384"/>
              <a:gd name="T51" fmla="*/ 5397 h 16384"/>
              <a:gd name="T52" fmla="*/ 12504 w 16384"/>
              <a:gd name="T53" fmla="*/ 976 h 16384"/>
              <a:gd name="T54" fmla="*/ 12963 w 16384"/>
              <a:gd name="T55" fmla="*/ 911 h 16384"/>
              <a:gd name="T56" fmla="*/ 13415 w 16384"/>
              <a:gd name="T57" fmla="*/ 5202 h 16384"/>
              <a:gd name="T58" fmla="*/ 13867 w 16384"/>
              <a:gd name="T59" fmla="*/ 10987 h 16384"/>
              <a:gd name="T60" fmla="*/ 14320 w 16384"/>
              <a:gd name="T61" fmla="*/ 15343 h 16384"/>
              <a:gd name="T62" fmla="*/ 14778 w 16384"/>
              <a:gd name="T63" fmla="*/ 15669 h 16384"/>
              <a:gd name="T64" fmla="*/ 15237 w 16384"/>
              <a:gd name="T65" fmla="*/ 13133 h 16384"/>
              <a:gd name="T66" fmla="*/ 15925 w 16384"/>
              <a:gd name="T67" fmla="*/ 617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0" y="16189"/>
                </a:moveTo>
                <a:lnTo>
                  <a:pt x="465" y="10338"/>
                </a:lnTo>
                <a:lnTo>
                  <a:pt x="931" y="5202"/>
                </a:lnTo>
                <a:lnTo>
                  <a:pt x="1167" y="3186"/>
                </a:lnTo>
                <a:lnTo>
                  <a:pt x="1396" y="1625"/>
                </a:lnTo>
                <a:lnTo>
                  <a:pt x="1632" y="585"/>
                </a:lnTo>
                <a:lnTo>
                  <a:pt x="1861" y="260"/>
                </a:lnTo>
                <a:lnTo>
                  <a:pt x="2091" y="976"/>
                </a:lnTo>
                <a:lnTo>
                  <a:pt x="2320" y="2731"/>
                </a:lnTo>
                <a:lnTo>
                  <a:pt x="2543" y="5332"/>
                </a:lnTo>
                <a:lnTo>
                  <a:pt x="2772" y="8257"/>
                </a:lnTo>
                <a:lnTo>
                  <a:pt x="2995" y="11118"/>
                </a:lnTo>
                <a:lnTo>
                  <a:pt x="3224" y="13718"/>
                </a:lnTo>
                <a:lnTo>
                  <a:pt x="3447" y="15474"/>
                </a:lnTo>
                <a:lnTo>
                  <a:pt x="3677" y="16189"/>
                </a:lnTo>
                <a:lnTo>
                  <a:pt x="3906" y="15539"/>
                </a:lnTo>
                <a:lnTo>
                  <a:pt x="4129" y="13783"/>
                </a:lnTo>
                <a:lnTo>
                  <a:pt x="4358" y="11248"/>
                </a:lnTo>
                <a:lnTo>
                  <a:pt x="4588" y="8322"/>
                </a:lnTo>
                <a:lnTo>
                  <a:pt x="4810" y="5462"/>
                </a:lnTo>
                <a:lnTo>
                  <a:pt x="5040" y="2926"/>
                </a:lnTo>
                <a:lnTo>
                  <a:pt x="5263" y="1106"/>
                </a:lnTo>
                <a:lnTo>
                  <a:pt x="5492" y="455"/>
                </a:lnTo>
                <a:lnTo>
                  <a:pt x="5721" y="1106"/>
                </a:lnTo>
                <a:lnTo>
                  <a:pt x="5944" y="2926"/>
                </a:lnTo>
                <a:lnTo>
                  <a:pt x="6173" y="5462"/>
                </a:lnTo>
                <a:lnTo>
                  <a:pt x="6403" y="8322"/>
                </a:lnTo>
                <a:lnTo>
                  <a:pt x="6626" y="11248"/>
                </a:lnTo>
                <a:lnTo>
                  <a:pt x="6855" y="13783"/>
                </a:lnTo>
                <a:lnTo>
                  <a:pt x="7078" y="15539"/>
                </a:lnTo>
                <a:lnTo>
                  <a:pt x="7307" y="16189"/>
                </a:lnTo>
                <a:lnTo>
                  <a:pt x="7530" y="15474"/>
                </a:lnTo>
                <a:lnTo>
                  <a:pt x="7759" y="13653"/>
                </a:lnTo>
                <a:lnTo>
                  <a:pt x="7982" y="11053"/>
                </a:lnTo>
                <a:lnTo>
                  <a:pt x="8205" y="8062"/>
                </a:lnTo>
                <a:lnTo>
                  <a:pt x="8428" y="5137"/>
                </a:lnTo>
                <a:lnTo>
                  <a:pt x="8651" y="2536"/>
                </a:lnTo>
                <a:lnTo>
                  <a:pt x="8880" y="715"/>
                </a:lnTo>
                <a:lnTo>
                  <a:pt x="9103" y="0"/>
                </a:lnTo>
                <a:lnTo>
                  <a:pt x="9332" y="715"/>
                </a:lnTo>
                <a:lnTo>
                  <a:pt x="9555" y="2601"/>
                </a:lnTo>
                <a:lnTo>
                  <a:pt x="9785" y="5202"/>
                </a:lnTo>
                <a:lnTo>
                  <a:pt x="10014" y="8192"/>
                </a:lnTo>
                <a:lnTo>
                  <a:pt x="10237" y="11248"/>
                </a:lnTo>
                <a:lnTo>
                  <a:pt x="10466" y="13848"/>
                </a:lnTo>
                <a:lnTo>
                  <a:pt x="10689" y="15669"/>
                </a:lnTo>
                <a:lnTo>
                  <a:pt x="10918" y="16384"/>
                </a:lnTo>
                <a:lnTo>
                  <a:pt x="11148" y="15734"/>
                </a:lnTo>
                <a:lnTo>
                  <a:pt x="11370" y="13913"/>
                </a:lnTo>
                <a:lnTo>
                  <a:pt x="11600" y="11313"/>
                </a:lnTo>
                <a:lnTo>
                  <a:pt x="11829" y="8387"/>
                </a:lnTo>
                <a:lnTo>
                  <a:pt x="12052" y="5397"/>
                </a:lnTo>
                <a:lnTo>
                  <a:pt x="12281" y="2796"/>
                </a:lnTo>
                <a:lnTo>
                  <a:pt x="12504" y="976"/>
                </a:lnTo>
                <a:lnTo>
                  <a:pt x="12734" y="260"/>
                </a:lnTo>
                <a:lnTo>
                  <a:pt x="12963" y="911"/>
                </a:lnTo>
                <a:lnTo>
                  <a:pt x="13186" y="2666"/>
                </a:lnTo>
                <a:lnTo>
                  <a:pt x="13415" y="5202"/>
                </a:lnTo>
                <a:lnTo>
                  <a:pt x="13645" y="8128"/>
                </a:lnTo>
                <a:lnTo>
                  <a:pt x="13867" y="10987"/>
                </a:lnTo>
                <a:lnTo>
                  <a:pt x="14097" y="13523"/>
                </a:lnTo>
                <a:lnTo>
                  <a:pt x="14320" y="15343"/>
                </a:lnTo>
                <a:lnTo>
                  <a:pt x="14549" y="15994"/>
                </a:lnTo>
                <a:lnTo>
                  <a:pt x="14778" y="15669"/>
                </a:lnTo>
                <a:lnTo>
                  <a:pt x="15008" y="14694"/>
                </a:lnTo>
                <a:lnTo>
                  <a:pt x="15237" y="13133"/>
                </a:lnTo>
                <a:lnTo>
                  <a:pt x="15466" y="11183"/>
                </a:lnTo>
                <a:lnTo>
                  <a:pt x="15925" y="6176"/>
                </a:lnTo>
                <a:lnTo>
                  <a:pt x="16384" y="455"/>
                </a:lnTo>
              </a:path>
            </a:pathLst>
          </a:custGeom>
          <a:noFill/>
          <a:ln w="9525" cap="flat">
            <a:solidFill>
              <a:srgbClr xmlns:mc="http://schemas.openxmlformats.org/markup-compatibility/2006" xmlns:a14="http://schemas.microsoft.com/office/drawing/2010/main" val="000000" mc:Ignorable="a14" a14:legacySpreadsheetColorIndex="8"/>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180975</xdr:colOff>
      <xdr:row>32</xdr:row>
      <xdr:rowOff>257175</xdr:rowOff>
    </xdr:from>
    <xdr:to>
      <xdr:col>2</xdr:col>
      <xdr:colOff>171450</xdr:colOff>
      <xdr:row>33</xdr:row>
      <xdr:rowOff>266700</xdr:rowOff>
    </xdr:to>
    <xdr:sp macro="" textlink="">
      <xdr:nvSpPr>
        <xdr:cNvPr id="9" name="Text Box 1"/>
        <xdr:cNvSpPr txBox="1">
          <a:spLocks noChangeArrowheads="1"/>
        </xdr:cNvSpPr>
      </xdr:nvSpPr>
      <xdr:spPr bwMode="auto">
        <a:xfrm>
          <a:off x="180975" y="8382000"/>
          <a:ext cx="1000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標津町</a:t>
          </a:r>
        </a:p>
      </xdr:txBody>
    </xdr:sp>
    <xdr:clientData/>
  </xdr:twoCellAnchor>
  <xdr:twoCellAnchor>
    <xdr:from>
      <xdr:col>0</xdr:col>
      <xdr:colOff>190500</xdr:colOff>
      <xdr:row>34</xdr:row>
      <xdr:rowOff>152400</xdr:rowOff>
    </xdr:from>
    <xdr:to>
      <xdr:col>2</xdr:col>
      <xdr:colOff>180975</xdr:colOff>
      <xdr:row>35</xdr:row>
      <xdr:rowOff>133350</xdr:rowOff>
    </xdr:to>
    <xdr:sp macro="" textlink="">
      <xdr:nvSpPr>
        <xdr:cNvPr id="10" name="Text Box 1"/>
        <xdr:cNvSpPr txBox="1">
          <a:spLocks noChangeArrowheads="1"/>
        </xdr:cNvSpPr>
      </xdr:nvSpPr>
      <xdr:spPr bwMode="auto">
        <a:xfrm>
          <a:off x="190500" y="8829675"/>
          <a:ext cx="1000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羅臼町</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17</xdr:row>
      <xdr:rowOff>9525</xdr:rowOff>
    </xdr:from>
    <xdr:to>
      <xdr:col>2</xdr:col>
      <xdr:colOff>0</xdr:colOff>
      <xdr:row>19</xdr:row>
      <xdr:rowOff>0</xdr:rowOff>
    </xdr:to>
    <xdr:sp macro="" textlink="">
      <xdr:nvSpPr>
        <xdr:cNvPr id="2" name="Line 1"/>
        <xdr:cNvSpPr>
          <a:spLocks noChangeShapeType="1"/>
        </xdr:cNvSpPr>
      </xdr:nvSpPr>
      <xdr:spPr bwMode="auto">
        <a:xfrm>
          <a:off x="9525" y="3990975"/>
          <a:ext cx="790575" cy="4476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9525</xdr:colOff>
      <xdr:row>25</xdr:row>
      <xdr:rowOff>9525</xdr:rowOff>
    </xdr:from>
    <xdr:to>
      <xdr:col>2</xdr:col>
      <xdr:colOff>0</xdr:colOff>
      <xdr:row>27</xdr:row>
      <xdr:rowOff>9525</xdr:rowOff>
    </xdr:to>
    <xdr:sp macro="" textlink="">
      <xdr:nvSpPr>
        <xdr:cNvPr id="3" name="Line 2"/>
        <xdr:cNvSpPr>
          <a:spLocks noChangeShapeType="1"/>
        </xdr:cNvSpPr>
      </xdr:nvSpPr>
      <xdr:spPr bwMode="auto">
        <a:xfrm>
          <a:off x="9525" y="5819775"/>
          <a:ext cx="790575" cy="4572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4</xdr:row>
      <xdr:rowOff>9525</xdr:rowOff>
    </xdr:to>
    <xdr:sp macro="" textlink="">
      <xdr:nvSpPr>
        <xdr:cNvPr id="4" name="Line 3"/>
        <xdr:cNvSpPr>
          <a:spLocks noChangeShapeType="1"/>
        </xdr:cNvSpPr>
      </xdr:nvSpPr>
      <xdr:spPr bwMode="auto">
        <a:xfrm>
          <a:off x="0" y="533400"/>
          <a:ext cx="800100" cy="6191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6</xdr:row>
      <xdr:rowOff>0</xdr:rowOff>
    </xdr:from>
    <xdr:to>
      <xdr:col>2</xdr:col>
      <xdr:colOff>9525</xdr:colOff>
      <xdr:row>8</xdr:row>
      <xdr:rowOff>9525</xdr:rowOff>
    </xdr:to>
    <xdr:sp macro="" textlink="">
      <xdr:nvSpPr>
        <xdr:cNvPr id="2" name="Line 1"/>
        <xdr:cNvSpPr>
          <a:spLocks noChangeShapeType="1"/>
        </xdr:cNvSpPr>
      </xdr:nvSpPr>
      <xdr:spPr bwMode="auto">
        <a:xfrm>
          <a:off x="209550" y="1057275"/>
          <a:ext cx="723900" cy="4857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0</xdr:rowOff>
    </xdr:from>
    <xdr:to>
      <xdr:col>2</xdr:col>
      <xdr:colOff>0</xdr:colOff>
      <xdr:row>31</xdr:row>
      <xdr:rowOff>0</xdr:rowOff>
    </xdr:to>
    <xdr:sp macro="" textlink="">
      <xdr:nvSpPr>
        <xdr:cNvPr id="3" name="Line 2"/>
        <xdr:cNvSpPr>
          <a:spLocks noChangeShapeType="1"/>
        </xdr:cNvSpPr>
      </xdr:nvSpPr>
      <xdr:spPr bwMode="auto">
        <a:xfrm>
          <a:off x="200025" y="5591175"/>
          <a:ext cx="723900" cy="3619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0</xdr:rowOff>
    </xdr:from>
    <xdr:to>
      <xdr:col>2</xdr:col>
      <xdr:colOff>0</xdr:colOff>
      <xdr:row>39</xdr:row>
      <xdr:rowOff>0</xdr:rowOff>
    </xdr:to>
    <xdr:sp macro="" textlink="">
      <xdr:nvSpPr>
        <xdr:cNvPr id="4" name="Line 3"/>
        <xdr:cNvSpPr>
          <a:spLocks noChangeShapeType="1"/>
        </xdr:cNvSpPr>
      </xdr:nvSpPr>
      <xdr:spPr bwMode="auto">
        <a:xfrm>
          <a:off x="200025" y="7239000"/>
          <a:ext cx="723900" cy="3619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0</xdr:colOff>
      <xdr:row>8</xdr:row>
      <xdr:rowOff>9525</xdr:rowOff>
    </xdr:to>
    <xdr:sp macro="" textlink="">
      <xdr:nvSpPr>
        <xdr:cNvPr id="2" name="Line 2"/>
        <xdr:cNvSpPr>
          <a:spLocks noChangeShapeType="1"/>
        </xdr:cNvSpPr>
      </xdr:nvSpPr>
      <xdr:spPr bwMode="auto">
        <a:xfrm>
          <a:off x="0" y="1228725"/>
          <a:ext cx="895350" cy="9525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1</xdr:col>
      <xdr:colOff>0</xdr:colOff>
      <xdr:row>22</xdr:row>
      <xdr:rowOff>9525</xdr:rowOff>
    </xdr:to>
    <xdr:sp macro="" textlink="">
      <xdr:nvSpPr>
        <xdr:cNvPr id="3" name="Line 3"/>
        <xdr:cNvSpPr>
          <a:spLocks noChangeShapeType="1"/>
        </xdr:cNvSpPr>
      </xdr:nvSpPr>
      <xdr:spPr bwMode="auto">
        <a:xfrm>
          <a:off x="0" y="4914900"/>
          <a:ext cx="733425" cy="4667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723900</xdr:colOff>
      <xdr:row>33</xdr:row>
      <xdr:rowOff>219075</xdr:rowOff>
    </xdr:to>
    <xdr:sp macro="" textlink="">
      <xdr:nvSpPr>
        <xdr:cNvPr id="4" name="Line 4"/>
        <xdr:cNvSpPr>
          <a:spLocks noChangeShapeType="1"/>
        </xdr:cNvSpPr>
      </xdr:nvSpPr>
      <xdr:spPr bwMode="auto">
        <a:xfrm>
          <a:off x="0" y="7391400"/>
          <a:ext cx="723900" cy="4476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3</xdr:col>
      <xdr:colOff>428625</xdr:colOff>
      <xdr:row>26</xdr:row>
      <xdr:rowOff>0</xdr:rowOff>
    </xdr:from>
    <xdr:to>
      <xdr:col>4</xdr:col>
      <xdr:colOff>19050</xdr:colOff>
      <xdr:row>27</xdr:row>
      <xdr:rowOff>19050</xdr:rowOff>
    </xdr:to>
    <xdr:sp macro="" textlink="">
      <xdr:nvSpPr>
        <xdr:cNvPr id="5" name="テキスト ボックス 1"/>
        <xdr:cNvSpPr txBox="1">
          <a:spLocks noChangeArrowheads="1"/>
        </xdr:cNvSpPr>
      </xdr:nvSpPr>
      <xdr:spPr bwMode="auto">
        <a:xfrm>
          <a:off x="2000250" y="63436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※１</a:t>
          </a:r>
        </a:p>
      </xdr:txBody>
    </xdr:sp>
    <xdr:clientData/>
  </xdr:twoCellAnchor>
  <xdr:twoCellAnchor>
    <xdr:from>
      <xdr:col>6</xdr:col>
      <xdr:colOff>352425</xdr:colOff>
      <xdr:row>25</xdr:row>
      <xdr:rowOff>200025</xdr:rowOff>
    </xdr:from>
    <xdr:to>
      <xdr:col>7</xdr:col>
      <xdr:colOff>190500</xdr:colOff>
      <xdr:row>27</xdr:row>
      <xdr:rowOff>0</xdr:rowOff>
    </xdr:to>
    <xdr:sp macro="" textlink="">
      <xdr:nvSpPr>
        <xdr:cNvPr id="6" name="テキスト ボックス 5"/>
        <xdr:cNvSpPr txBox="1">
          <a:spLocks noChangeArrowheads="1"/>
        </xdr:cNvSpPr>
      </xdr:nvSpPr>
      <xdr:spPr bwMode="auto">
        <a:xfrm>
          <a:off x="4248150" y="6315075"/>
          <a:ext cx="342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※２</a:t>
          </a:r>
        </a:p>
      </xdr:txBody>
    </xdr:sp>
    <xdr:clientData/>
  </xdr:twoCellAnchor>
  <xdr:twoCellAnchor>
    <xdr:from>
      <xdr:col>8</xdr:col>
      <xdr:colOff>523875</xdr:colOff>
      <xdr:row>26</xdr:row>
      <xdr:rowOff>9525</xdr:rowOff>
    </xdr:from>
    <xdr:to>
      <xdr:col>9</xdr:col>
      <xdr:colOff>38100</xdr:colOff>
      <xdr:row>27</xdr:row>
      <xdr:rowOff>38100</xdr:rowOff>
    </xdr:to>
    <xdr:sp macro="" textlink="">
      <xdr:nvSpPr>
        <xdr:cNvPr id="7" name="テキスト ボックス 6"/>
        <xdr:cNvSpPr txBox="1">
          <a:spLocks noChangeArrowheads="1"/>
        </xdr:cNvSpPr>
      </xdr:nvSpPr>
      <xdr:spPr bwMode="auto">
        <a:xfrm>
          <a:off x="5219700" y="6353175"/>
          <a:ext cx="342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※３</a:t>
          </a:r>
        </a:p>
      </xdr:txBody>
    </xdr:sp>
    <xdr:clientData/>
  </xdr:twoCellAnchor>
  <xdr:twoCellAnchor>
    <xdr:from>
      <xdr:col>3</xdr:col>
      <xdr:colOff>428625</xdr:colOff>
      <xdr:row>26</xdr:row>
      <xdr:rowOff>0</xdr:rowOff>
    </xdr:from>
    <xdr:to>
      <xdr:col>4</xdr:col>
      <xdr:colOff>19050</xdr:colOff>
      <xdr:row>27</xdr:row>
      <xdr:rowOff>19050</xdr:rowOff>
    </xdr:to>
    <xdr:sp macro="" textlink="">
      <xdr:nvSpPr>
        <xdr:cNvPr id="8" name="テキスト ボックス 1"/>
        <xdr:cNvSpPr txBox="1">
          <a:spLocks noChangeArrowheads="1"/>
        </xdr:cNvSpPr>
      </xdr:nvSpPr>
      <xdr:spPr bwMode="auto">
        <a:xfrm>
          <a:off x="1998345" y="634746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※１</a:t>
          </a:r>
        </a:p>
      </xdr:txBody>
    </xdr:sp>
    <xdr:clientData/>
  </xdr:twoCellAnchor>
  <xdr:twoCellAnchor>
    <xdr:from>
      <xdr:col>6</xdr:col>
      <xdr:colOff>352425</xdr:colOff>
      <xdr:row>25</xdr:row>
      <xdr:rowOff>200025</xdr:rowOff>
    </xdr:from>
    <xdr:to>
      <xdr:col>7</xdr:col>
      <xdr:colOff>190500</xdr:colOff>
      <xdr:row>27</xdr:row>
      <xdr:rowOff>0</xdr:rowOff>
    </xdr:to>
    <xdr:sp macro="" textlink="">
      <xdr:nvSpPr>
        <xdr:cNvPr id="9" name="テキスト ボックス 8"/>
        <xdr:cNvSpPr txBox="1">
          <a:spLocks noChangeArrowheads="1"/>
        </xdr:cNvSpPr>
      </xdr:nvSpPr>
      <xdr:spPr bwMode="auto">
        <a:xfrm>
          <a:off x="4246245" y="6318885"/>
          <a:ext cx="34099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※２</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0</xdr:colOff>
      <xdr:row>18</xdr:row>
      <xdr:rowOff>9525</xdr:rowOff>
    </xdr:to>
    <xdr:sp macro="" textlink="">
      <xdr:nvSpPr>
        <xdr:cNvPr id="2" name="Line 2"/>
        <xdr:cNvSpPr>
          <a:spLocks noChangeShapeType="1"/>
        </xdr:cNvSpPr>
      </xdr:nvSpPr>
      <xdr:spPr bwMode="auto">
        <a:xfrm>
          <a:off x="0" y="3686175"/>
          <a:ext cx="676275" cy="4667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23</xdr:row>
      <xdr:rowOff>0</xdr:rowOff>
    </xdr:from>
    <xdr:to>
      <xdr:col>1</xdr:col>
      <xdr:colOff>9525</xdr:colOff>
      <xdr:row>25</xdr:row>
      <xdr:rowOff>0</xdr:rowOff>
    </xdr:to>
    <xdr:sp macro="" textlink="">
      <xdr:nvSpPr>
        <xdr:cNvPr id="2" name="Line 2"/>
        <xdr:cNvSpPr>
          <a:spLocks noChangeShapeType="1"/>
        </xdr:cNvSpPr>
      </xdr:nvSpPr>
      <xdr:spPr bwMode="auto">
        <a:xfrm>
          <a:off x="0" y="7675756"/>
          <a:ext cx="669305" cy="687659"/>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2</xdr:col>
      <xdr:colOff>0</xdr:colOff>
      <xdr:row>5</xdr:row>
      <xdr:rowOff>0</xdr:rowOff>
    </xdr:to>
    <xdr:sp macro="" textlink="">
      <xdr:nvSpPr>
        <xdr:cNvPr id="3" name="Line 2"/>
        <xdr:cNvSpPr>
          <a:spLocks noChangeShapeType="1"/>
        </xdr:cNvSpPr>
      </xdr:nvSpPr>
      <xdr:spPr bwMode="auto">
        <a:xfrm>
          <a:off x="733425" y="590550"/>
          <a:ext cx="762000" cy="95250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0.02233</cdr:x>
      <cdr:y>0.38972</cdr:y>
    </cdr:from>
    <cdr:to>
      <cdr:x>0.15979</cdr:x>
      <cdr:y>0.43506</cdr:y>
    </cdr:to>
    <cdr:sp macro="" textlink="">
      <cdr:nvSpPr>
        <cdr:cNvPr id="2049" name="Text Box 3"/>
        <cdr:cNvSpPr txBox="1">
          <a:spLocks xmlns:a="http://schemas.openxmlformats.org/drawingml/2006/main" noChangeArrowheads="1"/>
        </cdr:cNvSpPr>
      </cdr:nvSpPr>
      <cdr:spPr bwMode="auto">
        <a:xfrm xmlns:a="http://schemas.openxmlformats.org/drawingml/2006/main">
          <a:off x="148848" y="1885196"/>
          <a:ext cx="896898" cy="218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中標津町</a:t>
          </a:r>
        </a:p>
      </cdr:txBody>
    </cdr:sp>
  </cdr:relSizeAnchor>
  <cdr:relSizeAnchor xmlns:cdr="http://schemas.openxmlformats.org/drawingml/2006/chartDrawing">
    <cdr:from>
      <cdr:x>0.01395</cdr:x>
      <cdr:y>0.43261</cdr:y>
    </cdr:from>
    <cdr:to>
      <cdr:x>0.17482</cdr:x>
      <cdr:y>0.49167</cdr:y>
    </cdr:to>
    <cdr:sp macro="" textlink="">
      <cdr:nvSpPr>
        <cdr:cNvPr id="2050" name="Text Box 1"/>
        <cdr:cNvSpPr txBox="1">
          <a:spLocks xmlns:a="http://schemas.openxmlformats.org/drawingml/2006/main" noChangeArrowheads="1"/>
        </cdr:cNvSpPr>
      </cdr:nvSpPr>
      <cdr:spPr bwMode="auto">
        <a:xfrm xmlns:a="http://schemas.openxmlformats.org/drawingml/2006/main">
          <a:off x="94198" y="2092305"/>
          <a:ext cx="1049596" cy="28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別海町</a:t>
          </a:r>
        </a:p>
      </cdr:txBody>
    </cdr:sp>
  </cdr:relSizeAnchor>
  <cdr:relSizeAnchor xmlns:cdr="http://schemas.openxmlformats.org/drawingml/2006/chartDrawing">
    <cdr:from>
      <cdr:x>0.01839</cdr:x>
      <cdr:y>0.16205</cdr:y>
    </cdr:from>
    <cdr:to>
      <cdr:x>0.16349</cdr:x>
      <cdr:y>0.21106</cdr:y>
    </cdr:to>
    <cdr:sp macro="" textlink="">
      <cdr:nvSpPr>
        <cdr:cNvPr id="2051" name="Text Box 2"/>
        <cdr:cNvSpPr txBox="1">
          <a:spLocks xmlns:a="http://schemas.openxmlformats.org/drawingml/2006/main" noChangeArrowheads="1"/>
        </cdr:cNvSpPr>
      </cdr:nvSpPr>
      <cdr:spPr bwMode="auto">
        <a:xfrm xmlns:a="http://schemas.openxmlformats.org/drawingml/2006/main">
          <a:off x="123130" y="785742"/>
          <a:ext cx="946726" cy="2366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明朝"/>
              <a:ea typeface="ＭＳ Ｐ明朝"/>
            </a:rPr>
            <a:t>根室市</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7</xdr:row>
      <xdr:rowOff>9525</xdr:rowOff>
    </xdr:from>
    <xdr:to>
      <xdr:col>3</xdr:col>
      <xdr:colOff>0</xdr:colOff>
      <xdr:row>9</xdr:row>
      <xdr:rowOff>0</xdr:rowOff>
    </xdr:to>
    <xdr:sp macro="" textlink="">
      <xdr:nvSpPr>
        <xdr:cNvPr id="2" name="Line 1"/>
        <xdr:cNvSpPr>
          <a:spLocks noChangeShapeType="1"/>
        </xdr:cNvSpPr>
      </xdr:nvSpPr>
      <xdr:spPr bwMode="auto">
        <a:xfrm>
          <a:off x="0" y="1685925"/>
          <a:ext cx="1133475" cy="9048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4</xdr:col>
      <xdr:colOff>0</xdr:colOff>
      <xdr:row>9</xdr:row>
      <xdr:rowOff>9525</xdr:rowOff>
    </xdr:to>
    <xdr:sp macro="" textlink="">
      <xdr:nvSpPr>
        <xdr:cNvPr id="2" name="Line 1"/>
        <xdr:cNvSpPr>
          <a:spLocks noChangeShapeType="1"/>
        </xdr:cNvSpPr>
      </xdr:nvSpPr>
      <xdr:spPr bwMode="auto">
        <a:xfrm>
          <a:off x="0" y="1676400"/>
          <a:ext cx="1133475" cy="92392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9525</xdr:rowOff>
    </xdr:from>
    <xdr:to>
      <xdr:col>5</xdr:col>
      <xdr:colOff>9525</xdr:colOff>
      <xdr:row>3</xdr:row>
      <xdr:rowOff>0</xdr:rowOff>
    </xdr:to>
    <xdr:sp macro="" textlink="">
      <xdr:nvSpPr>
        <xdr:cNvPr id="2" name="直線コネクタ 2"/>
        <xdr:cNvSpPr>
          <a:spLocks noChangeShapeType="1"/>
        </xdr:cNvSpPr>
      </xdr:nvSpPr>
      <xdr:spPr bwMode="auto">
        <a:xfrm>
          <a:off x="685800" y="180975"/>
          <a:ext cx="2705100" cy="3333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9</xdr:col>
      <xdr:colOff>304800</xdr:colOff>
      <xdr:row>25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19242</xdr:colOff>
      <xdr:row>25</xdr:row>
      <xdr:rowOff>84507</xdr:rowOff>
    </xdr:from>
    <xdr:to>
      <xdr:col>14</xdr:col>
      <xdr:colOff>8018</xdr:colOff>
      <xdr:row>43</xdr:row>
      <xdr:rowOff>115391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xdr:row>
      <xdr:rowOff>9525</xdr:rowOff>
    </xdr:from>
    <xdr:to>
      <xdr:col>1</xdr:col>
      <xdr:colOff>876300</xdr:colOff>
      <xdr:row>10</xdr:row>
      <xdr:rowOff>0</xdr:rowOff>
    </xdr:to>
    <xdr:sp macro="" textlink="">
      <xdr:nvSpPr>
        <xdr:cNvPr id="3" name="Line 2"/>
        <xdr:cNvSpPr>
          <a:spLocks noChangeShapeType="1"/>
        </xdr:cNvSpPr>
      </xdr:nvSpPr>
      <xdr:spPr bwMode="auto">
        <a:xfrm>
          <a:off x="9525" y="2124075"/>
          <a:ext cx="1038225" cy="4095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19</xdr:row>
      <xdr:rowOff>219075</xdr:rowOff>
    </xdr:from>
    <xdr:to>
      <xdr:col>13</xdr:col>
      <xdr:colOff>409575</xdr:colOff>
      <xdr:row>44</xdr:row>
      <xdr:rowOff>57150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xdr:row>
      <xdr:rowOff>9525</xdr:rowOff>
    </xdr:from>
    <xdr:to>
      <xdr:col>2</xdr:col>
      <xdr:colOff>6414</xdr:colOff>
      <xdr:row>10</xdr:row>
      <xdr:rowOff>307879</xdr:rowOff>
    </xdr:to>
    <xdr:sp macro="" textlink="">
      <xdr:nvSpPr>
        <xdr:cNvPr id="3" name="Line 3"/>
        <xdr:cNvSpPr>
          <a:spLocks noChangeShapeType="1"/>
        </xdr:cNvSpPr>
      </xdr:nvSpPr>
      <xdr:spPr bwMode="auto">
        <a:xfrm>
          <a:off x="9525" y="1786242"/>
          <a:ext cx="862798" cy="84997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12</xdr:col>
      <xdr:colOff>285750</xdr:colOff>
      <xdr:row>21</xdr:row>
      <xdr:rowOff>95250</xdr:rowOff>
    </xdr:from>
    <xdr:to>
      <xdr:col>13</xdr:col>
      <xdr:colOff>381000</xdr:colOff>
      <xdr:row>22</xdr:row>
      <xdr:rowOff>171450</xdr:rowOff>
    </xdr:to>
    <xdr:sp macro="" textlink="">
      <xdr:nvSpPr>
        <xdr:cNvPr id="4" name="テキスト ボックス 1"/>
        <xdr:cNvSpPr txBox="1">
          <a:spLocks noChangeArrowheads="1"/>
        </xdr:cNvSpPr>
      </xdr:nvSpPr>
      <xdr:spPr bwMode="auto">
        <a:xfrm>
          <a:off x="5895975" y="5400675"/>
          <a:ext cx="561975"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1"/>
        <xdr:cNvSpPr>
          <a:spLocks noChangeShapeType="1"/>
        </xdr:cNvSpPr>
      </xdr:nvSpPr>
      <xdr:spPr bwMode="auto">
        <a:xfrm>
          <a:off x="0" y="304800"/>
          <a:ext cx="0" cy="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0</xdr:col>
      <xdr:colOff>142875</xdr:colOff>
      <xdr:row>21</xdr:row>
      <xdr:rowOff>114300</xdr:rowOff>
    </xdr:from>
    <xdr:to>
      <xdr:col>7</xdr:col>
      <xdr:colOff>19050</xdr:colOff>
      <xdr:row>41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10</xdr:row>
      <xdr:rowOff>0</xdr:rowOff>
    </xdr:from>
    <xdr:to>
      <xdr:col>1</xdr:col>
      <xdr:colOff>0</xdr:colOff>
      <xdr:row>12</xdr:row>
      <xdr:rowOff>19050</xdr:rowOff>
    </xdr:to>
    <xdr:sp macro="" textlink="">
      <xdr:nvSpPr>
        <xdr:cNvPr id="4" name="Line 3"/>
        <xdr:cNvSpPr>
          <a:spLocks noChangeShapeType="1"/>
        </xdr:cNvSpPr>
      </xdr:nvSpPr>
      <xdr:spPr bwMode="auto">
        <a:xfrm>
          <a:off x="9525" y="2419350"/>
          <a:ext cx="876300" cy="5524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285750</xdr:rowOff>
    </xdr:from>
    <xdr:to>
      <xdr:col>9</xdr:col>
      <xdr:colOff>619125</xdr:colOff>
      <xdr:row>26</xdr:row>
      <xdr:rowOff>0</xdr:rowOff>
    </xdr:to>
    <xdr:sp macro="" textlink="">
      <xdr:nvSpPr>
        <xdr:cNvPr id="5" name="Line 3"/>
        <xdr:cNvSpPr>
          <a:spLocks noChangeShapeType="1"/>
        </xdr:cNvSpPr>
      </xdr:nvSpPr>
      <xdr:spPr bwMode="auto">
        <a:xfrm>
          <a:off x="7972425" y="6134100"/>
          <a:ext cx="619125" cy="6286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D14:H15"/>
  <sheetViews>
    <sheetView tabSelected="1" view="pageBreakPreview" zoomScaleNormal="60" zoomScaleSheetLayoutView="100" workbookViewId="0">
      <selection activeCell="A16" sqref="A16"/>
    </sheetView>
  </sheetViews>
  <sheetFormatPr defaultColWidth="9" defaultRowHeight="13"/>
  <cols>
    <col min="1" max="16384" width="9" style="1"/>
  </cols>
  <sheetData>
    <row r="14" spans="4:8" ht="13.5" thickBot="1"/>
    <row r="15" spans="4:8" ht="42" customHeight="1">
      <c r="D15" s="2" t="s">
        <v>0</v>
      </c>
      <c r="E15" s="3"/>
      <c r="F15" s="3"/>
      <c r="G15" s="3"/>
      <c r="H15" s="4"/>
    </row>
  </sheetData>
  <phoneticPr fontId="3"/>
  <printOptions horizontalCentered="1"/>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73"/>
  <sheetViews>
    <sheetView tabSelected="1" view="pageBreakPreview" topLeftCell="D3" zoomScaleNormal="84" zoomScaleSheetLayoutView="100" workbookViewId="0">
      <selection activeCell="A16" sqref="A16"/>
    </sheetView>
  </sheetViews>
  <sheetFormatPr defaultColWidth="8.90625" defaultRowHeight="13"/>
  <cols>
    <col min="1" max="1" width="5.36328125" style="67" customWidth="1"/>
    <col min="2" max="2" width="5.36328125" style="67" bestFit="1" customWidth="1"/>
    <col min="3" max="8" width="9.90625" style="67" customWidth="1"/>
    <col min="9" max="9" width="11.453125" style="67" customWidth="1"/>
    <col min="10" max="10" width="9.90625" style="67" customWidth="1"/>
    <col min="11" max="11" width="7.08984375" style="67" customWidth="1"/>
    <col min="12" max="12" width="10.453125" style="67" customWidth="1"/>
    <col min="13" max="13" width="10.7265625" style="67" customWidth="1"/>
    <col min="14" max="14" width="10.453125" style="67" customWidth="1"/>
    <col min="15" max="16" width="10.6328125" style="67" customWidth="1"/>
    <col min="17" max="256" width="8.90625" style="67"/>
    <col min="257" max="257" width="5.36328125" style="67" customWidth="1"/>
    <col min="258" max="258" width="5.08984375" style="67" customWidth="1"/>
    <col min="259" max="264" width="9.90625" style="67" customWidth="1"/>
    <col min="265" max="265" width="10.6328125" style="67" customWidth="1"/>
    <col min="266" max="266" width="9.90625" style="67" customWidth="1"/>
    <col min="267" max="267" width="7.08984375" style="67" customWidth="1"/>
    <col min="268" max="268" width="10.453125" style="67" customWidth="1"/>
    <col min="269" max="269" width="10.7265625" style="67" customWidth="1"/>
    <col min="270" max="270" width="10.453125" style="67" customWidth="1"/>
    <col min="271" max="272" width="10.6328125" style="67" customWidth="1"/>
    <col min="273" max="512" width="8.90625" style="67"/>
    <col min="513" max="513" width="5.36328125" style="67" customWidth="1"/>
    <col min="514" max="514" width="5.08984375" style="67" customWidth="1"/>
    <col min="515" max="520" width="9.90625" style="67" customWidth="1"/>
    <col min="521" max="521" width="10.6328125" style="67" customWidth="1"/>
    <col min="522" max="522" width="9.90625" style="67" customWidth="1"/>
    <col min="523" max="523" width="7.08984375" style="67" customWidth="1"/>
    <col min="524" max="524" width="10.453125" style="67" customWidth="1"/>
    <col min="525" max="525" width="10.7265625" style="67" customWidth="1"/>
    <col min="526" max="526" width="10.453125" style="67" customWidth="1"/>
    <col min="527" max="528" width="10.6328125" style="67" customWidth="1"/>
    <col min="529" max="768" width="8.90625" style="67"/>
    <col min="769" max="769" width="5.36328125" style="67" customWidth="1"/>
    <col min="770" max="770" width="5.08984375" style="67" customWidth="1"/>
    <col min="771" max="776" width="9.90625" style="67" customWidth="1"/>
    <col min="777" max="777" width="10.6328125" style="67" customWidth="1"/>
    <col min="778" max="778" width="9.90625" style="67" customWidth="1"/>
    <col min="779" max="779" width="7.08984375" style="67" customWidth="1"/>
    <col min="780" max="780" width="10.453125" style="67" customWidth="1"/>
    <col min="781" max="781" width="10.7265625" style="67" customWidth="1"/>
    <col min="782" max="782" width="10.453125" style="67" customWidth="1"/>
    <col min="783" max="784" width="10.6328125" style="67" customWidth="1"/>
    <col min="785" max="1024" width="8.90625" style="67"/>
    <col min="1025" max="1025" width="5.36328125" style="67" customWidth="1"/>
    <col min="1026" max="1026" width="5.08984375" style="67" customWidth="1"/>
    <col min="1027" max="1032" width="9.90625" style="67" customWidth="1"/>
    <col min="1033" max="1033" width="10.6328125" style="67" customWidth="1"/>
    <col min="1034" max="1034" width="9.90625" style="67" customWidth="1"/>
    <col min="1035" max="1035" width="7.08984375" style="67" customWidth="1"/>
    <col min="1036" max="1036" width="10.453125" style="67" customWidth="1"/>
    <col min="1037" max="1037" width="10.7265625" style="67" customWidth="1"/>
    <col min="1038" max="1038" width="10.453125" style="67" customWidth="1"/>
    <col min="1039" max="1040" width="10.6328125" style="67" customWidth="1"/>
    <col min="1041" max="1280" width="8.90625" style="67"/>
    <col min="1281" max="1281" width="5.36328125" style="67" customWidth="1"/>
    <col min="1282" max="1282" width="5.08984375" style="67" customWidth="1"/>
    <col min="1283" max="1288" width="9.90625" style="67" customWidth="1"/>
    <col min="1289" max="1289" width="10.6328125" style="67" customWidth="1"/>
    <col min="1290" max="1290" width="9.90625" style="67" customWidth="1"/>
    <col min="1291" max="1291" width="7.08984375" style="67" customWidth="1"/>
    <col min="1292" max="1292" width="10.453125" style="67" customWidth="1"/>
    <col min="1293" max="1293" width="10.7265625" style="67" customWidth="1"/>
    <col min="1294" max="1294" width="10.453125" style="67" customWidth="1"/>
    <col min="1295" max="1296" width="10.6328125" style="67" customWidth="1"/>
    <col min="1297" max="1536" width="8.90625" style="67"/>
    <col min="1537" max="1537" width="5.36328125" style="67" customWidth="1"/>
    <col min="1538" max="1538" width="5.08984375" style="67" customWidth="1"/>
    <col min="1539" max="1544" width="9.90625" style="67" customWidth="1"/>
    <col min="1545" max="1545" width="10.6328125" style="67" customWidth="1"/>
    <col min="1546" max="1546" width="9.90625" style="67" customWidth="1"/>
    <col min="1547" max="1547" width="7.08984375" style="67" customWidth="1"/>
    <col min="1548" max="1548" width="10.453125" style="67" customWidth="1"/>
    <col min="1549" max="1549" width="10.7265625" style="67" customWidth="1"/>
    <col min="1550" max="1550" width="10.453125" style="67" customWidth="1"/>
    <col min="1551" max="1552" width="10.6328125" style="67" customWidth="1"/>
    <col min="1553" max="1792" width="8.90625" style="67"/>
    <col min="1793" max="1793" width="5.36328125" style="67" customWidth="1"/>
    <col min="1794" max="1794" width="5.08984375" style="67" customWidth="1"/>
    <col min="1795" max="1800" width="9.90625" style="67" customWidth="1"/>
    <col min="1801" max="1801" width="10.6328125" style="67" customWidth="1"/>
    <col min="1802" max="1802" width="9.90625" style="67" customWidth="1"/>
    <col min="1803" max="1803" width="7.08984375" style="67" customWidth="1"/>
    <col min="1804" max="1804" width="10.453125" style="67" customWidth="1"/>
    <col min="1805" max="1805" width="10.7265625" style="67" customWidth="1"/>
    <col min="1806" max="1806" width="10.453125" style="67" customWidth="1"/>
    <col min="1807" max="1808" width="10.6328125" style="67" customWidth="1"/>
    <col min="1809" max="2048" width="8.90625" style="67"/>
    <col min="2049" max="2049" width="5.36328125" style="67" customWidth="1"/>
    <col min="2050" max="2050" width="5.08984375" style="67" customWidth="1"/>
    <col min="2051" max="2056" width="9.90625" style="67" customWidth="1"/>
    <col min="2057" max="2057" width="10.6328125" style="67" customWidth="1"/>
    <col min="2058" max="2058" width="9.90625" style="67" customWidth="1"/>
    <col min="2059" max="2059" width="7.08984375" style="67" customWidth="1"/>
    <col min="2060" max="2060" width="10.453125" style="67" customWidth="1"/>
    <col min="2061" max="2061" width="10.7265625" style="67" customWidth="1"/>
    <col min="2062" max="2062" width="10.453125" style="67" customWidth="1"/>
    <col min="2063" max="2064" width="10.6328125" style="67" customWidth="1"/>
    <col min="2065" max="2304" width="8.90625" style="67"/>
    <col min="2305" max="2305" width="5.36328125" style="67" customWidth="1"/>
    <col min="2306" max="2306" width="5.08984375" style="67" customWidth="1"/>
    <col min="2307" max="2312" width="9.90625" style="67" customWidth="1"/>
    <col min="2313" max="2313" width="10.6328125" style="67" customWidth="1"/>
    <col min="2314" max="2314" width="9.90625" style="67" customWidth="1"/>
    <col min="2315" max="2315" width="7.08984375" style="67" customWidth="1"/>
    <col min="2316" max="2316" width="10.453125" style="67" customWidth="1"/>
    <col min="2317" max="2317" width="10.7265625" style="67" customWidth="1"/>
    <col min="2318" max="2318" width="10.453125" style="67" customWidth="1"/>
    <col min="2319" max="2320" width="10.6328125" style="67" customWidth="1"/>
    <col min="2321" max="2560" width="8.90625" style="67"/>
    <col min="2561" max="2561" width="5.36328125" style="67" customWidth="1"/>
    <col min="2562" max="2562" width="5.08984375" style="67" customWidth="1"/>
    <col min="2563" max="2568" width="9.90625" style="67" customWidth="1"/>
    <col min="2569" max="2569" width="10.6328125" style="67" customWidth="1"/>
    <col min="2570" max="2570" width="9.90625" style="67" customWidth="1"/>
    <col min="2571" max="2571" width="7.08984375" style="67" customWidth="1"/>
    <col min="2572" max="2572" width="10.453125" style="67" customWidth="1"/>
    <col min="2573" max="2573" width="10.7265625" style="67" customWidth="1"/>
    <col min="2574" max="2574" width="10.453125" style="67" customWidth="1"/>
    <col min="2575" max="2576" width="10.6328125" style="67" customWidth="1"/>
    <col min="2577" max="2816" width="8.90625" style="67"/>
    <col min="2817" max="2817" width="5.36328125" style="67" customWidth="1"/>
    <col min="2818" max="2818" width="5.08984375" style="67" customWidth="1"/>
    <col min="2819" max="2824" width="9.90625" style="67" customWidth="1"/>
    <col min="2825" max="2825" width="10.6328125" style="67" customWidth="1"/>
    <col min="2826" max="2826" width="9.90625" style="67" customWidth="1"/>
    <col min="2827" max="2827" width="7.08984375" style="67" customWidth="1"/>
    <col min="2828" max="2828" width="10.453125" style="67" customWidth="1"/>
    <col min="2829" max="2829" width="10.7265625" style="67" customWidth="1"/>
    <col min="2830" max="2830" width="10.453125" style="67" customWidth="1"/>
    <col min="2831" max="2832" width="10.6328125" style="67" customWidth="1"/>
    <col min="2833" max="3072" width="8.90625" style="67"/>
    <col min="3073" max="3073" width="5.36328125" style="67" customWidth="1"/>
    <col min="3074" max="3074" width="5.08984375" style="67" customWidth="1"/>
    <col min="3075" max="3080" width="9.90625" style="67" customWidth="1"/>
    <col min="3081" max="3081" width="10.6328125" style="67" customWidth="1"/>
    <col min="3082" max="3082" width="9.90625" style="67" customWidth="1"/>
    <col min="3083" max="3083" width="7.08984375" style="67" customWidth="1"/>
    <col min="3084" max="3084" width="10.453125" style="67" customWidth="1"/>
    <col min="3085" max="3085" width="10.7265625" style="67" customWidth="1"/>
    <col min="3086" max="3086" width="10.453125" style="67" customWidth="1"/>
    <col min="3087" max="3088" width="10.6328125" style="67" customWidth="1"/>
    <col min="3089" max="3328" width="8.90625" style="67"/>
    <col min="3329" max="3329" width="5.36328125" style="67" customWidth="1"/>
    <col min="3330" max="3330" width="5.08984375" style="67" customWidth="1"/>
    <col min="3331" max="3336" width="9.90625" style="67" customWidth="1"/>
    <col min="3337" max="3337" width="10.6328125" style="67" customWidth="1"/>
    <col min="3338" max="3338" width="9.90625" style="67" customWidth="1"/>
    <col min="3339" max="3339" width="7.08984375" style="67" customWidth="1"/>
    <col min="3340" max="3340" width="10.453125" style="67" customWidth="1"/>
    <col min="3341" max="3341" width="10.7265625" style="67" customWidth="1"/>
    <col min="3342" max="3342" width="10.453125" style="67" customWidth="1"/>
    <col min="3343" max="3344" width="10.6328125" style="67" customWidth="1"/>
    <col min="3345" max="3584" width="8.90625" style="67"/>
    <col min="3585" max="3585" width="5.36328125" style="67" customWidth="1"/>
    <col min="3586" max="3586" width="5.08984375" style="67" customWidth="1"/>
    <col min="3587" max="3592" width="9.90625" style="67" customWidth="1"/>
    <col min="3593" max="3593" width="10.6328125" style="67" customWidth="1"/>
    <col min="3594" max="3594" width="9.90625" style="67" customWidth="1"/>
    <col min="3595" max="3595" width="7.08984375" style="67" customWidth="1"/>
    <col min="3596" max="3596" width="10.453125" style="67" customWidth="1"/>
    <col min="3597" max="3597" width="10.7265625" style="67" customWidth="1"/>
    <col min="3598" max="3598" width="10.453125" style="67" customWidth="1"/>
    <col min="3599" max="3600" width="10.6328125" style="67" customWidth="1"/>
    <col min="3601" max="3840" width="8.90625" style="67"/>
    <col min="3841" max="3841" width="5.36328125" style="67" customWidth="1"/>
    <col min="3842" max="3842" width="5.08984375" style="67" customWidth="1"/>
    <col min="3843" max="3848" width="9.90625" style="67" customWidth="1"/>
    <col min="3849" max="3849" width="10.6328125" style="67" customWidth="1"/>
    <col min="3850" max="3850" width="9.90625" style="67" customWidth="1"/>
    <col min="3851" max="3851" width="7.08984375" style="67" customWidth="1"/>
    <col min="3852" max="3852" width="10.453125" style="67" customWidth="1"/>
    <col min="3853" max="3853" width="10.7265625" style="67" customWidth="1"/>
    <col min="3854" max="3854" width="10.453125" style="67" customWidth="1"/>
    <col min="3855" max="3856" width="10.6328125" style="67" customWidth="1"/>
    <col min="3857" max="4096" width="8.90625" style="67"/>
    <col min="4097" max="4097" width="5.36328125" style="67" customWidth="1"/>
    <col min="4098" max="4098" width="5.08984375" style="67" customWidth="1"/>
    <col min="4099" max="4104" width="9.90625" style="67" customWidth="1"/>
    <col min="4105" max="4105" width="10.6328125" style="67" customWidth="1"/>
    <col min="4106" max="4106" width="9.90625" style="67" customWidth="1"/>
    <col min="4107" max="4107" width="7.08984375" style="67" customWidth="1"/>
    <col min="4108" max="4108" width="10.453125" style="67" customWidth="1"/>
    <col min="4109" max="4109" width="10.7265625" style="67" customWidth="1"/>
    <col min="4110" max="4110" width="10.453125" style="67" customWidth="1"/>
    <col min="4111" max="4112" width="10.6328125" style="67" customWidth="1"/>
    <col min="4113" max="4352" width="8.90625" style="67"/>
    <col min="4353" max="4353" width="5.36328125" style="67" customWidth="1"/>
    <col min="4354" max="4354" width="5.08984375" style="67" customWidth="1"/>
    <col min="4355" max="4360" width="9.90625" style="67" customWidth="1"/>
    <col min="4361" max="4361" width="10.6328125" style="67" customWidth="1"/>
    <col min="4362" max="4362" width="9.90625" style="67" customWidth="1"/>
    <col min="4363" max="4363" width="7.08984375" style="67" customWidth="1"/>
    <col min="4364" max="4364" width="10.453125" style="67" customWidth="1"/>
    <col min="4365" max="4365" width="10.7265625" style="67" customWidth="1"/>
    <col min="4366" max="4366" width="10.453125" style="67" customWidth="1"/>
    <col min="4367" max="4368" width="10.6328125" style="67" customWidth="1"/>
    <col min="4369" max="4608" width="8.90625" style="67"/>
    <col min="4609" max="4609" width="5.36328125" style="67" customWidth="1"/>
    <col min="4610" max="4610" width="5.08984375" style="67" customWidth="1"/>
    <col min="4611" max="4616" width="9.90625" style="67" customWidth="1"/>
    <col min="4617" max="4617" width="10.6328125" style="67" customWidth="1"/>
    <col min="4618" max="4618" width="9.90625" style="67" customWidth="1"/>
    <col min="4619" max="4619" width="7.08984375" style="67" customWidth="1"/>
    <col min="4620" max="4620" width="10.453125" style="67" customWidth="1"/>
    <col min="4621" max="4621" width="10.7265625" style="67" customWidth="1"/>
    <col min="4622" max="4622" width="10.453125" style="67" customWidth="1"/>
    <col min="4623" max="4624" width="10.6328125" style="67" customWidth="1"/>
    <col min="4625" max="4864" width="8.90625" style="67"/>
    <col min="4865" max="4865" width="5.36328125" style="67" customWidth="1"/>
    <col min="4866" max="4866" width="5.08984375" style="67" customWidth="1"/>
    <col min="4867" max="4872" width="9.90625" style="67" customWidth="1"/>
    <col min="4873" max="4873" width="10.6328125" style="67" customWidth="1"/>
    <col min="4874" max="4874" width="9.90625" style="67" customWidth="1"/>
    <col min="4875" max="4875" width="7.08984375" style="67" customWidth="1"/>
    <col min="4876" max="4876" width="10.453125" style="67" customWidth="1"/>
    <col min="4877" max="4877" width="10.7265625" style="67" customWidth="1"/>
    <col min="4878" max="4878" width="10.453125" style="67" customWidth="1"/>
    <col min="4879" max="4880" width="10.6328125" style="67" customWidth="1"/>
    <col min="4881" max="5120" width="8.90625" style="67"/>
    <col min="5121" max="5121" width="5.36328125" style="67" customWidth="1"/>
    <col min="5122" max="5122" width="5.08984375" style="67" customWidth="1"/>
    <col min="5123" max="5128" width="9.90625" style="67" customWidth="1"/>
    <col min="5129" max="5129" width="10.6328125" style="67" customWidth="1"/>
    <col min="5130" max="5130" width="9.90625" style="67" customWidth="1"/>
    <col min="5131" max="5131" width="7.08984375" style="67" customWidth="1"/>
    <col min="5132" max="5132" width="10.453125" style="67" customWidth="1"/>
    <col min="5133" max="5133" width="10.7265625" style="67" customWidth="1"/>
    <col min="5134" max="5134" width="10.453125" style="67" customWidth="1"/>
    <col min="5135" max="5136" width="10.6328125" style="67" customWidth="1"/>
    <col min="5137" max="5376" width="8.90625" style="67"/>
    <col min="5377" max="5377" width="5.36328125" style="67" customWidth="1"/>
    <col min="5378" max="5378" width="5.08984375" style="67" customWidth="1"/>
    <col min="5379" max="5384" width="9.90625" style="67" customWidth="1"/>
    <col min="5385" max="5385" width="10.6328125" style="67" customWidth="1"/>
    <col min="5386" max="5386" width="9.90625" style="67" customWidth="1"/>
    <col min="5387" max="5387" width="7.08984375" style="67" customWidth="1"/>
    <col min="5388" max="5388" width="10.453125" style="67" customWidth="1"/>
    <col min="5389" max="5389" width="10.7265625" style="67" customWidth="1"/>
    <col min="5390" max="5390" width="10.453125" style="67" customWidth="1"/>
    <col min="5391" max="5392" width="10.6328125" style="67" customWidth="1"/>
    <col min="5393" max="5632" width="8.90625" style="67"/>
    <col min="5633" max="5633" width="5.36328125" style="67" customWidth="1"/>
    <col min="5634" max="5634" width="5.08984375" style="67" customWidth="1"/>
    <col min="5635" max="5640" width="9.90625" style="67" customWidth="1"/>
    <col min="5641" max="5641" width="10.6328125" style="67" customWidth="1"/>
    <col min="5642" max="5642" width="9.90625" style="67" customWidth="1"/>
    <col min="5643" max="5643" width="7.08984375" style="67" customWidth="1"/>
    <col min="5644" max="5644" width="10.453125" style="67" customWidth="1"/>
    <col min="5645" max="5645" width="10.7265625" style="67" customWidth="1"/>
    <col min="5646" max="5646" width="10.453125" style="67" customWidth="1"/>
    <col min="5647" max="5648" width="10.6328125" style="67" customWidth="1"/>
    <col min="5649" max="5888" width="8.90625" style="67"/>
    <col min="5889" max="5889" width="5.36328125" style="67" customWidth="1"/>
    <col min="5890" max="5890" width="5.08984375" style="67" customWidth="1"/>
    <col min="5891" max="5896" width="9.90625" style="67" customWidth="1"/>
    <col min="5897" max="5897" width="10.6328125" style="67" customWidth="1"/>
    <col min="5898" max="5898" width="9.90625" style="67" customWidth="1"/>
    <col min="5899" max="5899" width="7.08984375" style="67" customWidth="1"/>
    <col min="5900" max="5900" width="10.453125" style="67" customWidth="1"/>
    <col min="5901" max="5901" width="10.7265625" style="67" customWidth="1"/>
    <col min="5902" max="5902" width="10.453125" style="67" customWidth="1"/>
    <col min="5903" max="5904" width="10.6328125" style="67" customWidth="1"/>
    <col min="5905" max="6144" width="8.90625" style="67"/>
    <col min="6145" max="6145" width="5.36328125" style="67" customWidth="1"/>
    <col min="6146" max="6146" width="5.08984375" style="67" customWidth="1"/>
    <col min="6147" max="6152" width="9.90625" style="67" customWidth="1"/>
    <col min="6153" max="6153" width="10.6328125" style="67" customWidth="1"/>
    <col min="6154" max="6154" width="9.90625" style="67" customWidth="1"/>
    <col min="6155" max="6155" width="7.08984375" style="67" customWidth="1"/>
    <col min="6156" max="6156" width="10.453125" style="67" customWidth="1"/>
    <col min="6157" max="6157" width="10.7265625" style="67" customWidth="1"/>
    <col min="6158" max="6158" width="10.453125" style="67" customWidth="1"/>
    <col min="6159" max="6160" width="10.6328125" style="67" customWidth="1"/>
    <col min="6161" max="6400" width="8.90625" style="67"/>
    <col min="6401" max="6401" width="5.36328125" style="67" customWidth="1"/>
    <col min="6402" max="6402" width="5.08984375" style="67" customWidth="1"/>
    <col min="6403" max="6408" width="9.90625" style="67" customWidth="1"/>
    <col min="6409" max="6409" width="10.6328125" style="67" customWidth="1"/>
    <col min="6410" max="6410" width="9.90625" style="67" customWidth="1"/>
    <col min="6411" max="6411" width="7.08984375" style="67" customWidth="1"/>
    <col min="6412" max="6412" width="10.453125" style="67" customWidth="1"/>
    <col min="6413" max="6413" width="10.7265625" style="67" customWidth="1"/>
    <col min="6414" max="6414" width="10.453125" style="67" customWidth="1"/>
    <col min="6415" max="6416" width="10.6328125" style="67" customWidth="1"/>
    <col min="6417" max="6656" width="8.90625" style="67"/>
    <col min="6657" max="6657" width="5.36328125" style="67" customWidth="1"/>
    <col min="6658" max="6658" width="5.08984375" style="67" customWidth="1"/>
    <col min="6659" max="6664" width="9.90625" style="67" customWidth="1"/>
    <col min="6665" max="6665" width="10.6328125" style="67" customWidth="1"/>
    <col min="6666" max="6666" width="9.90625" style="67" customWidth="1"/>
    <col min="6667" max="6667" width="7.08984375" style="67" customWidth="1"/>
    <col min="6668" max="6668" width="10.453125" style="67" customWidth="1"/>
    <col min="6669" max="6669" width="10.7265625" style="67" customWidth="1"/>
    <col min="6670" max="6670" width="10.453125" style="67" customWidth="1"/>
    <col min="6671" max="6672" width="10.6328125" style="67" customWidth="1"/>
    <col min="6673" max="6912" width="8.90625" style="67"/>
    <col min="6913" max="6913" width="5.36328125" style="67" customWidth="1"/>
    <col min="6914" max="6914" width="5.08984375" style="67" customWidth="1"/>
    <col min="6915" max="6920" width="9.90625" style="67" customWidth="1"/>
    <col min="6921" max="6921" width="10.6328125" style="67" customWidth="1"/>
    <col min="6922" max="6922" width="9.90625" style="67" customWidth="1"/>
    <col min="6923" max="6923" width="7.08984375" style="67" customWidth="1"/>
    <col min="6924" max="6924" width="10.453125" style="67" customWidth="1"/>
    <col min="6925" max="6925" width="10.7265625" style="67" customWidth="1"/>
    <col min="6926" max="6926" width="10.453125" style="67" customWidth="1"/>
    <col min="6927" max="6928" width="10.6328125" style="67" customWidth="1"/>
    <col min="6929" max="7168" width="8.90625" style="67"/>
    <col min="7169" max="7169" width="5.36328125" style="67" customWidth="1"/>
    <col min="7170" max="7170" width="5.08984375" style="67" customWidth="1"/>
    <col min="7171" max="7176" width="9.90625" style="67" customWidth="1"/>
    <col min="7177" max="7177" width="10.6328125" style="67" customWidth="1"/>
    <col min="7178" max="7178" width="9.90625" style="67" customWidth="1"/>
    <col min="7179" max="7179" width="7.08984375" style="67" customWidth="1"/>
    <col min="7180" max="7180" width="10.453125" style="67" customWidth="1"/>
    <col min="7181" max="7181" width="10.7265625" style="67" customWidth="1"/>
    <col min="7182" max="7182" width="10.453125" style="67" customWidth="1"/>
    <col min="7183" max="7184" width="10.6328125" style="67" customWidth="1"/>
    <col min="7185" max="7424" width="8.90625" style="67"/>
    <col min="7425" max="7425" width="5.36328125" style="67" customWidth="1"/>
    <col min="7426" max="7426" width="5.08984375" style="67" customWidth="1"/>
    <col min="7427" max="7432" width="9.90625" style="67" customWidth="1"/>
    <col min="7433" max="7433" width="10.6328125" style="67" customWidth="1"/>
    <col min="7434" max="7434" width="9.90625" style="67" customWidth="1"/>
    <col min="7435" max="7435" width="7.08984375" style="67" customWidth="1"/>
    <col min="7436" max="7436" width="10.453125" style="67" customWidth="1"/>
    <col min="7437" max="7437" width="10.7265625" style="67" customWidth="1"/>
    <col min="7438" max="7438" width="10.453125" style="67" customWidth="1"/>
    <col min="7439" max="7440" width="10.6328125" style="67" customWidth="1"/>
    <col min="7441" max="7680" width="8.90625" style="67"/>
    <col min="7681" max="7681" width="5.36328125" style="67" customWidth="1"/>
    <col min="7682" max="7682" width="5.08984375" style="67" customWidth="1"/>
    <col min="7683" max="7688" width="9.90625" style="67" customWidth="1"/>
    <col min="7689" max="7689" width="10.6328125" style="67" customWidth="1"/>
    <col min="7690" max="7690" width="9.90625" style="67" customWidth="1"/>
    <col min="7691" max="7691" width="7.08984375" style="67" customWidth="1"/>
    <col min="7692" max="7692" width="10.453125" style="67" customWidth="1"/>
    <col min="7693" max="7693" width="10.7265625" style="67" customWidth="1"/>
    <col min="7694" max="7694" width="10.453125" style="67" customWidth="1"/>
    <col min="7695" max="7696" width="10.6328125" style="67" customWidth="1"/>
    <col min="7697" max="7936" width="8.90625" style="67"/>
    <col min="7937" max="7937" width="5.36328125" style="67" customWidth="1"/>
    <col min="7938" max="7938" width="5.08984375" style="67" customWidth="1"/>
    <col min="7939" max="7944" width="9.90625" style="67" customWidth="1"/>
    <col min="7945" max="7945" width="10.6328125" style="67" customWidth="1"/>
    <col min="7946" max="7946" width="9.90625" style="67" customWidth="1"/>
    <col min="7947" max="7947" width="7.08984375" style="67" customWidth="1"/>
    <col min="7948" max="7948" width="10.453125" style="67" customWidth="1"/>
    <col min="7949" max="7949" width="10.7265625" style="67" customWidth="1"/>
    <col min="7950" max="7950" width="10.453125" style="67" customWidth="1"/>
    <col min="7951" max="7952" width="10.6328125" style="67" customWidth="1"/>
    <col min="7953" max="8192" width="8.90625" style="67"/>
    <col min="8193" max="8193" width="5.36328125" style="67" customWidth="1"/>
    <col min="8194" max="8194" width="5.08984375" style="67" customWidth="1"/>
    <col min="8195" max="8200" width="9.90625" style="67" customWidth="1"/>
    <col min="8201" max="8201" width="10.6328125" style="67" customWidth="1"/>
    <col min="8202" max="8202" width="9.90625" style="67" customWidth="1"/>
    <col min="8203" max="8203" width="7.08984375" style="67" customWidth="1"/>
    <col min="8204" max="8204" width="10.453125" style="67" customWidth="1"/>
    <col min="8205" max="8205" width="10.7265625" style="67" customWidth="1"/>
    <col min="8206" max="8206" width="10.453125" style="67" customWidth="1"/>
    <col min="8207" max="8208" width="10.6328125" style="67" customWidth="1"/>
    <col min="8209" max="8448" width="8.90625" style="67"/>
    <col min="8449" max="8449" width="5.36328125" style="67" customWidth="1"/>
    <col min="8450" max="8450" width="5.08984375" style="67" customWidth="1"/>
    <col min="8451" max="8456" width="9.90625" style="67" customWidth="1"/>
    <col min="8457" max="8457" width="10.6328125" style="67" customWidth="1"/>
    <col min="8458" max="8458" width="9.90625" style="67" customWidth="1"/>
    <col min="8459" max="8459" width="7.08984375" style="67" customWidth="1"/>
    <col min="8460" max="8460" width="10.453125" style="67" customWidth="1"/>
    <col min="8461" max="8461" width="10.7265625" style="67" customWidth="1"/>
    <col min="8462" max="8462" width="10.453125" style="67" customWidth="1"/>
    <col min="8463" max="8464" width="10.6328125" style="67" customWidth="1"/>
    <col min="8465" max="8704" width="8.90625" style="67"/>
    <col min="8705" max="8705" width="5.36328125" style="67" customWidth="1"/>
    <col min="8706" max="8706" width="5.08984375" style="67" customWidth="1"/>
    <col min="8707" max="8712" width="9.90625" style="67" customWidth="1"/>
    <col min="8713" max="8713" width="10.6328125" style="67" customWidth="1"/>
    <col min="8714" max="8714" width="9.90625" style="67" customWidth="1"/>
    <col min="8715" max="8715" width="7.08984375" style="67" customWidth="1"/>
    <col min="8716" max="8716" width="10.453125" style="67" customWidth="1"/>
    <col min="8717" max="8717" width="10.7265625" style="67" customWidth="1"/>
    <col min="8718" max="8718" width="10.453125" style="67" customWidth="1"/>
    <col min="8719" max="8720" width="10.6328125" style="67" customWidth="1"/>
    <col min="8721" max="8960" width="8.90625" style="67"/>
    <col min="8961" max="8961" width="5.36328125" style="67" customWidth="1"/>
    <col min="8962" max="8962" width="5.08984375" style="67" customWidth="1"/>
    <col min="8963" max="8968" width="9.90625" style="67" customWidth="1"/>
    <col min="8969" max="8969" width="10.6328125" style="67" customWidth="1"/>
    <col min="8970" max="8970" width="9.90625" style="67" customWidth="1"/>
    <col min="8971" max="8971" width="7.08984375" style="67" customWidth="1"/>
    <col min="8972" max="8972" width="10.453125" style="67" customWidth="1"/>
    <col min="8973" max="8973" width="10.7265625" style="67" customWidth="1"/>
    <col min="8974" max="8974" width="10.453125" style="67" customWidth="1"/>
    <col min="8975" max="8976" width="10.6328125" style="67" customWidth="1"/>
    <col min="8977" max="9216" width="8.90625" style="67"/>
    <col min="9217" max="9217" width="5.36328125" style="67" customWidth="1"/>
    <col min="9218" max="9218" width="5.08984375" style="67" customWidth="1"/>
    <col min="9219" max="9224" width="9.90625" style="67" customWidth="1"/>
    <col min="9225" max="9225" width="10.6328125" style="67" customWidth="1"/>
    <col min="9226" max="9226" width="9.90625" style="67" customWidth="1"/>
    <col min="9227" max="9227" width="7.08984375" style="67" customWidth="1"/>
    <col min="9228" max="9228" width="10.453125" style="67" customWidth="1"/>
    <col min="9229" max="9229" width="10.7265625" style="67" customWidth="1"/>
    <col min="9230" max="9230" width="10.453125" style="67" customWidth="1"/>
    <col min="9231" max="9232" width="10.6328125" style="67" customWidth="1"/>
    <col min="9233" max="9472" width="8.90625" style="67"/>
    <col min="9473" max="9473" width="5.36328125" style="67" customWidth="1"/>
    <col min="9474" max="9474" width="5.08984375" style="67" customWidth="1"/>
    <col min="9475" max="9480" width="9.90625" style="67" customWidth="1"/>
    <col min="9481" max="9481" width="10.6328125" style="67" customWidth="1"/>
    <col min="9482" max="9482" width="9.90625" style="67" customWidth="1"/>
    <col min="9483" max="9483" width="7.08984375" style="67" customWidth="1"/>
    <col min="9484" max="9484" width="10.453125" style="67" customWidth="1"/>
    <col min="9485" max="9485" width="10.7265625" style="67" customWidth="1"/>
    <col min="9486" max="9486" width="10.453125" style="67" customWidth="1"/>
    <col min="9487" max="9488" width="10.6328125" style="67" customWidth="1"/>
    <col min="9489" max="9728" width="8.90625" style="67"/>
    <col min="9729" max="9729" width="5.36328125" style="67" customWidth="1"/>
    <col min="9730" max="9730" width="5.08984375" style="67" customWidth="1"/>
    <col min="9731" max="9736" width="9.90625" style="67" customWidth="1"/>
    <col min="9737" max="9737" width="10.6328125" style="67" customWidth="1"/>
    <col min="9738" max="9738" width="9.90625" style="67" customWidth="1"/>
    <col min="9739" max="9739" width="7.08984375" style="67" customWidth="1"/>
    <col min="9740" max="9740" width="10.453125" style="67" customWidth="1"/>
    <col min="9741" max="9741" width="10.7265625" style="67" customWidth="1"/>
    <col min="9742" max="9742" width="10.453125" style="67" customWidth="1"/>
    <col min="9743" max="9744" width="10.6328125" style="67" customWidth="1"/>
    <col min="9745" max="9984" width="8.90625" style="67"/>
    <col min="9985" max="9985" width="5.36328125" style="67" customWidth="1"/>
    <col min="9986" max="9986" width="5.08984375" style="67" customWidth="1"/>
    <col min="9987" max="9992" width="9.90625" style="67" customWidth="1"/>
    <col min="9993" max="9993" width="10.6328125" style="67" customWidth="1"/>
    <col min="9994" max="9994" width="9.90625" style="67" customWidth="1"/>
    <col min="9995" max="9995" width="7.08984375" style="67" customWidth="1"/>
    <col min="9996" max="9996" width="10.453125" style="67" customWidth="1"/>
    <col min="9997" max="9997" width="10.7265625" style="67" customWidth="1"/>
    <col min="9998" max="9998" width="10.453125" style="67" customWidth="1"/>
    <col min="9999" max="10000" width="10.6328125" style="67" customWidth="1"/>
    <col min="10001" max="10240" width="8.90625" style="67"/>
    <col min="10241" max="10241" width="5.36328125" style="67" customWidth="1"/>
    <col min="10242" max="10242" width="5.08984375" style="67" customWidth="1"/>
    <col min="10243" max="10248" width="9.90625" style="67" customWidth="1"/>
    <col min="10249" max="10249" width="10.6328125" style="67" customWidth="1"/>
    <col min="10250" max="10250" width="9.90625" style="67" customWidth="1"/>
    <col min="10251" max="10251" width="7.08984375" style="67" customWidth="1"/>
    <col min="10252" max="10252" width="10.453125" style="67" customWidth="1"/>
    <col min="10253" max="10253" width="10.7265625" style="67" customWidth="1"/>
    <col min="10254" max="10254" width="10.453125" style="67" customWidth="1"/>
    <col min="10255" max="10256" width="10.6328125" style="67" customWidth="1"/>
    <col min="10257" max="10496" width="8.90625" style="67"/>
    <col min="10497" max="10497" width="5.36328125" style="67" customWidth="1"/>
    <col min="10498" max="10498" width="5.08984375" style="67" customWidth="1"/>
    <col min="10499" max="10504" width="9.90625" style="67" customWidth="1"/>
    <col min="10505" max="10505" width="10.6328125" style="67" customWidth="1"/>
    <col min="10506" max="10506" width="9.90625" style="67" customWidth="1"/>
    <col min="10507" max="10507" width="7.08984375" style="67" customWidth="1"/>
    <col min="10508" max="10508" width="10.453125" style="67" customWidth="1"/>
    <col min="10509" max="10509" width="10.7265625" style="67" customWidth="1"/>
    <col min="10510" max="10510" width="10.453125" style="67" customWidth="1"/>
    <col min="10511" max="10512" width="10.6328125" style="67" customWidth="1"/>
    <col min="10513" max="10752" width="8.90625" style="67"/>
    <col min="10753" max="10753" width="5.36328125" style="67" customWidth="1"/>
    <col min="10754" max="10754" width="5.08984375" style="67" customWidth="1"/>
    <col min="10755" max="10760" width="9.90625" style="67" customWidth="1"/>
    <col min="10761" max="10761" width="10.6328125" style="67" customWidth="1"/>
    <col min="10762" max="10762" width="9.90625" style="67" customWidth="1"/>
    <col min="10763" max="10763" width="7.08984375" style="67" customWidth="1"/>
    <col min="10764" max="10764" width="10.453125" style="67" customWidth="1"/>
    <col min="10765" max="10765" width="10.7265625" style="67" customWidth="1"/>
    <col min="10766" max="10766" width="10.453125" style="67" customWidth="1"/>
    <col min="10767" max="10768" width="10.6328125" style="67" customWidth="1"/>
    <col min="10769" max="11008" width="8.90625" style="67"/>
    <col min="11009" max="11009" width="5.36328125" style="67" customWidth="1"/>
    <col min="11010" max="11010" width="5.08984375" style="67" customWidth="1"/>
    <col min="11011" max="11016" width="9.90625" style="67" customWidth="1"/>
    <col min="11017" max="11017" width="10.6328125" style="67" customWidth="1"/>
    <col min="11018" max="11018" width="9.90625" style="67" customWidth="1"/>
    <col min="11019" max="11019" width="7.08984375" style="67" customWidth="1"/>
    <col min="11020" max="11020" width="10.453125" style="67" customWidth="1"/>
    <col min="11021" max="11021" width="10.7265625" style="67" customWidth="1"/>
    <col min="11022" max="11022" width="10.453125" style="67" customWidth="1"/>
    <col min="11023" max="11024" width="10.6328125" style="67" customWidth="1"/>
    <col min="11025" max="11264" width="8.90625" style="67"/>
    <col min="11265" max="11265" width="5.36328125" style="67" customWidth="1"/>
    <col min="11266" max="11266" width="5.08984375" style="67" customWidth="1"/>
    <col min="11267" max="11272" width="9.90625" style="67" customWidth="1"/>
    <col min="11273" max="11273" width="10.6328125" style="67" customWidth="1"/>
    <col min="11274" max="11274" width="9.90625" style="67" customWidth="1"/>
    <col min="11275" max="11275" width="7.08984375" style="67" customWidth="1"/>
    <col min="11276" max="11276" width="10.453125" style="67" customWidth="1"/>
    <col min="11277" max="11277" width="10.7265625" style="67" customWidth="1"/>
    <col min="11278" max="11278" width="10.453125" style="67" customWidth="1"/>
    <col min="11279" max="11280" width="10.6328125" style="67" customWidth="1"/>
    <col min="11281" max="11520" width="8.90625" style="67"/>
    <col min="11521" max="11521" width="5.36328125" style="67" customWidth="1"/>
    <col min="11522" max="11522" width="5.08984375" style="67" customWidth="1"/>
    <col min="11523" max="11528" width="9.90625" style="67" customWidth="1"/>
    <col min="11529" max="11529" width="10.6328125" style="67" customWidth="1"/>
    <col min="11530" max="11530" width="9.90625" style="67" customWidth="1"/>
    <col min="11531" max="11531" width="7.08984375" style="67" customWidth="1"/>
    <col min="11532" max="11532" width="10.453125" style="67" customWidth="1"/>
    <col min="11533" max="11533" width="10.7265625" style="67" customWidth="1"/>
    <col min="11534" max="11534" width="10.453125" style="67" customWidth="1"/>
    <col min="11535" max="11536" width="10.6328125" style="67" customWidth="1"/>
    <col min="11537" max="11776" width="8.90625" style="67"/>
    <col min="11777" max="11777" width="5.36328125" style="67" customWidth="1"/>
    <col min="11778" max="11778" width="5.08984375" style="67" customWidth="1"/>
    <col min="11779" max="11784" width="9.90625" style="67" customWidth="1"/>
    <col min="11785" max="11785" width="10.6328125" style="67" customWidth="1"/>
    <col min="11786" max="11786" width="9.90625" style="67" customWidth="1"/>
    <col min="11787" max="11787" width="7.08984375" style="67" customWidth="1"/>
    <col min="11788" max="11788" width="10.453125" style="67" customWidth="1"/>
    <col min="11789" max="11789" width="10.7265625" style="67" customWidth="1"/>
    <col min="11790" max="11790" width="10.453125" style="67" customWidth="1"/>
    <col min="11791" max="11792" width="10.6328125" style="67" customWidth="1"/>
    <col min="11793" max="12032" width="8.90625" style="67"/>
    <col min="12033" max="12033" width="5.36328125" style="67" customWidth="1"/>
    <col min="12034" max="12034" width="5.08984375" style="67" customWidth="1"/>
    <col min="12035" max="12040" width="9.90625" style="67" customWidth="1"/>
    <col min="12041" max="12041" width="10.6328125" style="67" customWidth="1"/>
    <col min="12042" max="12042" width="9.90625" style="67" customWidth="1"/>
    <col min="12043" max="12043" width="7.08984375" style="67" customWidth="1"/>
    <col min="12044" max="12044" width="10.453125" style="67" customWidth="1"/>
    <col min="12045" max="12045" width="10.7265625" style="67" customWidth="1"/>
    <col min="12046" max="12046" width="10.453125" style="67" customWidth="1"/>
    <col min="12047" max="12048" width="10.6328125" style="67" customWidth="1"/>
    <col min="12049" max="12288" width="8.90625" style="67"/>
    <col min="12289" max="12289" width="5.36328125" style="67" customWidth="1"/>
    <col min="12290" max="12290" width="5.08984375" style="67" customWidth="1"/>
    <col min="12291" max="12296" width="9.90625" style="67" customWidth="1"/>
    <col min="12297" max="12297" width="10.6328125" style="67" customWidth="1"/>
    <col min="12298" max="12298" width="9.90625" style="67" customWidth="1"/>
    <col min="12299" max="12299" width="7.08984375" style="67" customWidth="1"/>
    <col min="12300" max="12300" width="10.453125" style="67" customWidth="1"/>
    <col min="12301" max="12301" width="10.7265625" style="67" customWidth="1"/>
    <col min="12302" max="12302" width="10.453125" style="67" customWidth="1"/>
    <col min="12303" max="12304" width="10.6328125" style="67" customWidth="1"/>
    <col min="12305" max="12544" width="8.90625" style="67"/>
    <col min="12545" max="12545" width="5.36328125" style="67" customWidth="1"/>
    <col min="12546" max="12546" width="5.08984375" style="67" customWidth="1"/>
    <col min="12547" max="12552" width="9.90625" style="67" customWidth="1"/>
    <col min="12553" max="12553" width="10.6328125" style="67" customWidth="1"/>
    <col min="12554" max="12554" width="9.90625" style="67" customWidth="1"/>
    <col min="12555" max="12555" width="7.08984375" style="67" customWidth="1"/>
    <col min="12556" max="12556" width="10.453125" style="67" customWidth="1"/>
    <col min="12557" max="12557" width="10.7265625" style="67" customWidth="1"/>
    <col min="12558" max="12558" width="10.453125" style="67" customWidth="1"/>
    <col min="12559" max="12560" width="10.6328125" style="67" customWidth="1"/>
    <col min="12561" max="12800" width="8.90625" style="67"/>
    <col min="12801" max="12801" width="5.36328125" style="67" customWidth="1"/>
    <col min="12802" max="12802" width="5.08984375" style="67" customWidth="1"/>
    <col min="12803" max="12808" width="9.90625" style="67" customWidth="1"/>
    <col min="12809" max="12809" width="10.6328125" style="67" customWidth="1"/>
    <col min="12810" max="12810" width="9.90625" style="67" customWidth="1"/>
    <col min="12811" max="12811" width="7.08984375" style="67" customWidth="1"/>
    <col min="12812" max="12812" width="10.453125" style="67" customWidth="1"/>
    <col min="12813" max="12813" width="10.7265625" style="67" customWidth="1"/>
    <col min="12814" max="12814" width="10.453125" style="67" customWidth="1"/>
    <col min="12815" max="12816" width="10.6328125" style="67" customWidth="1"/>
    <col min="12817" max="13056" width="8.90625" style="67"/>
    <col min="13057" max="13057" width="5.36328125" style="67" customWidth="1"/>
    <col min="13058" max="13058" width="5.08984375" style="67" customWidth="1"/>
    <col min="13059" max="13064" width="9.90625" style="67" customWidth="1"/>
    <col min="13065" max="13065" width="10.6328125" style="67" customWidth="1"/>
    <col min="13066" max="13066" width="9.90625" style="67" customWidth="1"/>
    <col min="13067" max="13067" width="7.08984375" style="67" customWidth="1"/>
    <col min="13068" max="13068" width="10.453125" style="67" customWidth="1"/>
    <col min="13069" max="13069" width="10.7265625" style="67" customWidth="1"/>
    <col min="13070" max="13070" width="10.453125" style="67" customWidth="1"/>
    <col min="13071" max="13072" width="10.6328125" style="67" customWidth="1"/>
    <col min="13073" max="13312" width="8.90625" style="67"/>
    <col min="13313" max="13313" width="5.36328125" style="67" customWidth="1"/>
    <col min="13314" max="13314" width="5.08984375" style="67" customWidth="1"/>
    <col min="13315" max="13320" width="9.90625" style="67" customWidth="1"/>
    <col min="13321" max="13321" width="10.6328125" style="67" customWidth="1"/>
    <col min="13322" max="13322" width="9.90625" style="67" customWidth="1"/>
    <col min="13323" max="13323" width="7.08984375" style="67" customWidth="1"/>
    <col min="13324" max="13324" width="10.453125" style="67" customWidth="1"/>
    <col min="13325" max="13325" width="10.7265625" style="67" customWidth="1"/>
    <col min="13326" max="13326" width="10.453125" style="67" customWidth="1"/>
    <col min="13327" max="13328" width="10.6328125" style="67" customWidth="1"/>
    <col min="13329" max="13568" width="8.90625" style="67"/>
    <col min="13569" max="13569" width="5.36328125" style="67" customWidth="1"/>
    <col min="13570" max="13570" width="5.08984375" style="67" customWidth="1"/>
    <col min="13571" max="13576" width="9.90625" style="67" customWidth="1"/>
    <col min="13577" max="13577" width="10.6328125" style="67" customWidth="1"/>
    <col min="13578" max="13578" width="9.90625" style="67" customWidth="1"/>
    <col min="13579" max="13579" width="7.08984375" style="67" customWidth="1"/>
    <col min="13580" max="13580" width="10.453125" style="67" customWidth="1"/>
    <col min="13581" max="13581" width="10.7265625" style="67" customWidth="1"/>
    <col min="13582" max="13582" width="10.453125" style="67" customWidth="1"/>
    <col min="13583" max="13584" width="10.6328125" style="67" customWidth="1"/>
    <col min="13585" max="13824" width="8.90625" style="67"/>
    <col min="13825" max="13825" width="5.36328125" style="67" customWidth="1"/>
    <col min="13826" max="13826" width="5.08984375" style="67" customWidth="1"/>
    <col min="13827" max="13832" width="9.90625" style="67" customWidth="1"/>
    <col min="13833" max="13833" width="10.6328125" style="67" customWidth="1"/>
    <col min="13834" max="13834" width="9.90625" style="67" customWidth="1"/>
    <col min="13835" max="13835" width="7.08984375" style="67" customWidth="1"/>
    <col min="13836" max="13836" width="10.453125" style="67" customWidth="1"/>
    <col min="13837" max="13837" width="10.7265625" style="67" customWidth="1"/>
    <col min="13838" max="13838" width="10.453125" style="67" customWidth="1"/>
    <col min="13839" max="13840" width="10.6328125" style="67" customWidth="1"/>
    <col min="13841" max="14080" width="8.90625" style="67"/>
    <col min="14081" max="14081" width="5.36328125" style="67" customWidth="1"/>
    <col min="14082" max="14082" width="5.08984375" style="67" customWidth="1"/>
    <col min="14083" max="14088" width="9.90625" style="67" customWidth="1"/>
    <col min="14089" max="14089" width="10.6328125" style="67" customWidth="1"/>
    <col min="14090" max="14090" width="9.90625" style="67" customWidth="1"/>
    <col min="14091" max="14091" width="7.08984375" style="67" customWidth="1"/>
    <col min="14092" max="14092" width="10.453125" style="67" customWidth="1"/>
    <col min="14093" max="14093" width="10.7265625" style="67" customWidth="1"/>
    <col min="14094" max="14094" width="10.453125" style="67" customWidth="1"/>
    <col min="14095" max="14096" width="10.6328125" style="67" customWidth="1"/>
    <col min="14097" max="14336" width="8.90625" style="67"/>
    <col min="14337" max="14337" width="5.36328125" style="67" customWidth="1"/>
    <col min="14338" max="14338" width="5.08984375" style="67" customWidth="1"/>
    <col min="14339" max="14344" width="9.90625" style="67" customWidth="1"/>
    <col min="14345" max="14345" width="10.6328125" style="67" customWidth="1"/>
    <col min="14346" max="14346" width="9.90625" style="67" customWidth="1"/>
    <col min="14347" max="14347" width="7.08984375" style="67" customWidth="1"/>
    <col min="14348" max="14348" width="10.453125" style="67" customWidth="1"/>
    <col min="14349" max="14349" width="10.7265625" style="67" customWidth="1"/>
    <col min="14350" max="14350" width="10.453125" style="67" customWidth="1"/>
    <col min="14351" max="14352" width="10.6328125" style="67" customWidth="1"/>
    <col min="14353" max="14592" width="8.90625" style="67"/>
    <col min="14593" max="14593" width="5.36328125" style="67" customWidth="1"/>
    <col min="14594" max="14594" width="5.08984375" style="67" customWidth="1"/>
    <col min="14595" max="14600" width="9.90625" style="67" customWidth="1"/>
    <col min="14601" max="14601" width="10.6328125" style="67" customWidth="1"/>
    <col min="14602" max="14602" width="9.90625" style="67" customWidth="1"/>
    <col min="14603" max="14603" width="7.08984375" style="67" customWidth="1"/>
    <col min="14604" max="14604" width="10.453125" style="67" customWidth="1"/>
    <col min="14605" max="14605" width="10.7265625" style="67" customWidth="1"/>
    <col min="14606" max="14606" width="10.453125" style="67" customWidth="1"/>
    <col min="14607" max="14608" width="10.6328125" style="67" customWidth="1"/>
    <col min="14609" max="14848" width="8.90625" style="67"/>
    <col min="14849" max="14849" width="5.36328125" style="67" customWidth="1"/>
    <col min="14850" max="14850" width="5.08984375" style="67" customWidth="1"/>
    <col min="14851" max="14856" width="9.90625" style="67" customWidth="1"/>
    <col min="14857" max="14857" width="10.6328125" style="67" customWidth="1"/>
    <col min="14858" max="14858" width="9.90625" style="67" customWidth="1"/>
    <col min="14859" max="14859" width="7.08984375" style="67" customWidth="1"/>
    <col min="14860" max="14860" width="10.453125" style="67" customWidth="1"/>
    <col min="14861" max="14861" width="10.7265625" style="67" customWidth="1"/>
    <col min="14862" max="14862" width="10.453125" style="67" customWidth="1"/>
    <col min="14863" max="14864" width="10.6328125" style="67" customWidth="1"/>
    <col min="14865" max="15104" width="8.90625" style="67"/>
    <col min="15105" max="15105" width="5.36328125" style="67" customWidth="1"/>
    <col min="15106" max="15106" width="5.08984375" style="67" customWidth="1"/>
    <col min="15107" max="15112" width="9.90625" style="67" customWidth="1"/>
    <col min="15113" max="15113" width="10.6328125" style="67" customWidth="1"/>
    <col min="15114" max="15114" width="9.90625" style="67" customWidth="1"/>
    <col min="15115" max="15115" width="7.08984375" style="67" customWidth="1"/>
    <col min="15116" max="15116" width="10.453125" style="67" customWidth="1"/>
    <col min="15117" max="15117" width="10.7265625" style="67" customWidth="1"/>
    <col min="15118" max="15118" width="10.453125" style="67" customWidth="1"/>
    <col min="15119" max="15120" width="10.6328125" style="67" customWidth="1"/>
    <col min="15121" max="15360" width="8.90625" style="67"/>
    <col min="15361" max="15361" width="5.36328125" style="67" customWidth="1"/>
    <col min="15362" max="15362" width="5.08984375" style="67" customWidth="1"/>
    <col min="15363" max="15368" width="9.90625" style="67" customWidth="1"/>
    <col min="15369" max="15369" width="10.6328125" style="67" customWidth="1"/>
    <col min="15370" max="15370" width="9.90625" style="67" customWidth="1"/>
    <col min="15371" max="15371" width="7.08984375" style="67" customWidth="1"/>
    <col min="15372" max="15372" width="10.453125" style="67" customWidth="1"/>
    <col min="15373" max="15373" width="10.7265625" style="67" customWidth="1"/>
    <col min="15374" max="15374" width="10.453125" style="67" customWidth="1"/>
    <col min="15375" max="15376" width="10.6328125" style="67" customWidth="1"/>
    <col min="15377" max="15616" width="8.90625" style="67"/>
    <col min="15617" max="15617" width="5.36328125" style="67" customWidth="1"/>
    <col min="15618" max="15618" width="5.08984375" style="67" customWidth="1"/>
    <col min="15619" max="15624" width="9.90625" style="67" customWidth="1"/>
    <col min="15625" max="15625" width="10.6328125" style="67" customWidth="1"/>
    <col min="15626" max="15626" width="9.90625" style="67" customWidth="1"/>
    <col min="15627" max="15627" width="7.08984375" style="67" customWidth="1"/>
    <col min="15628" max="15628" width="10.453125" style="67" customWidth="1"/>
    <col min="15629" max="15629" width="10.7265625" style="67" customWidth="1"/>
    <col min="15630" max="15630" width="10.453125" style="67" customWidth="1"/>
    <col min="15631" max="15632" width="10.6328125" style="67" customWidth="1"/>
    <col min="15633" max="15872" width="8.90625" style="67"/>
    <col min="15873" max="15873" width="5.36328125" style="67" customWidth="1"/>
    <col min="15874" max="15874" width="5.08984375" style="67" customWidth="1"/>
    <col min="15875" max="15880" width="9.90625" style="67" customWidth="1"/>
    <col min="15881" max="15881" width="10.6328125" style="67" customWidth="1"/>
    <col min="15882" max="15882" width="9.90625" style="67" customWidth="1"/>
    <col min="15883" max="15883" width="7.08984375" style="67" customWidth="1"/>
    <col min="15884" max="15884" width="10.453125" style="67" customWidth="1"/>
    <col min="15885" max="15885" width="10.7265625" style="67" customWidth="1"/>
    <col min="15886" max="15886" width="10.453125" style="67" customWidth="1"/>
    <col min="15887" max="15888" width="10.6328125" style="67" customWidth="1"/>
    <col min="15889" max="16128" width="8.90625" style="67"/>
    <col min="16129" max="16129" width="5.36328125" style="67" customWidth="1"/>
    <col min="16130" max="16130" width="5.08984375" style="67" customWidth="1"/>
    <col min="16131" max="16136" width="9.90625" style="67" customWidth="1"/>
    <col min="16137" max="16137" width="10.6328125" style="67" customWidth="1"/>
    <col min="16138" max="16138" width="9.90625" style="67" customWidth="1"/>
    <col min="16139" max="16139" width="7.08984375" style="67" customWidth="1"/>
    <col min="16140" max="16140" width="10.453125" style="67" customWidth="1"/>
    <col min="16141" max="16141" width="10.7265625" style="67" customWidth="1"/>
    <col min="16142" max="16142" width="10.453125" style="67" customWidth="1"/>
    <col min="16143" max="16144" width="10.6328125" style="67" customWidth="1"/>
    <col min="16145" max="16384" width="8.90625" style="67"/>
  </cols>
  <sheetData>
    <row r="1" spans="1:11" ht="24" customHeight="1">
      <c r="A1" s="507" t="s">
        <v>269</v>
      </c>
      <c r="B1" s="507"/>
      <c r="C1" s="508"/>
      <c r="D1" s="508"/>
      <c r="E1" s="509"/>
      <c r="F1" s="509"/>
      <c r="G1" s="509"/>
      <c r="H1" s="509"/>
      <c r="I1" s="509"/>
      <c r="J1" s="509"/>
      <c r="K1" s="66"/>
    </row>
    <row r="2" spans="1:11" s="66" customFormat="1" ht="18" customHeight="1" thickBot="1">
      <c r="A2" s="510"/>
      <c r="B2" s="510"/>
      <c r="C2" s="509"/>
      <c r="D2" s="509"/>
      <c r="E2" s="509"/>
      <c r="F2" s="509"/>
      <c r="G2" s="509"/>
      <c r="H2" s="511" t="s">
        <v>144</v>
      </c>
      <c r="I2" s="509"/>
      <c r="J2" s="509"/>
    </row>
    <row r="3" spans="1:11" s="66" customFormat="1" ht="18" customHeight="1">
      <c r="A3" s="512"/>
      <c r="B3" s="513" t="s">
        <v>16</v>
      </c>
      <c r="C3" s="514" t="s">
        <v>145</v>
      </c>
      <c r="D3" s="515"/>
      <c r="E3" s="516"/>
      <c r="F3" s="514" t="s">
        <v>146</v>
      </c>
      <c r="G3" s="515"/>
      <c r="H3" s="517"/>
      <c r="I3" s="509"/>
      <c r="J3" s="509"/>
    </row>
    <row r="4" spans="1:11" s="66" customFormat="1" ht="30" customHeight="1">
      <c r="A4" s="518" t="s">
        <v>5</v>
      </c>
      <c r="B4" s="519"/>
      <c r="C4" s="520" t="s">
        <v>147</v>
      </c>
      <c r="D4" s="521" t="s">
        <v>26</v>
      </c>
      <c r="E4" s="521" t="s">
        <v>148</v>
      </c>
      <c r="F4" s="520" t="s">
        <v>147</v>
      </c>
      <c r="G4" s="521" t="s">
        <v>26</v>
      </c>
      <c r="H4" s="522" t="s">
        <v>148</v>
      </c>
      <c r="I4" s="509"/>
      <c r="J4" s="509"/>
    </row>
    <row r="5" spans="1:11" s="66" customFormat="1" ht="18" customHeight="1">
      <c r="A5" s="523" t="s">
        <v>6</v>
      </c>
      <c r="B5" s="524"/>
      <c r="C5" s="962">
        <v>318900</v>
      </c>
      <c r="D5" s="963">
        <v>550</v>
      </c>
      <c r="E5" s="720">
        <v>40.700000000000003</v>
      </c>
      <c r="F5" s="962">
        <v>298300</v>
      </c>
      <c r="G5" s="963">
        <v>215</v>
      </c>
      <c r="H5" s="721">
        <v>40.200000000000003</v>
      </c>
      <c r="I5" s="509"/>
      <c r="J5" s="509"/>
    </row>
    <row r="6" spans="1:11" s="66" customFormat="1" ht="18" customHeight="1">
      <c r="A6" s="523" t="s">
        <v>9</v>
      </c>
      <c r="B6" s="524"/>
      <c r="C6" s="962">
        <v>309800</v>
      </c>
      <c r="D6" s="963">
        <v>458</v>
      </c>
      <c r="E6" s="720">
        <v>40.5</v>
      </c>
      <c r="F6" s="962">
        <v>294400</v>
      </c>
      <c r="G6" s="963">
        <v>217</v>
      </c>
      <c r="H6" s="721">
        <v>40</v>
      </c>
      <c r="I6" s="509"/>
      <c r="J6" s="509"/>
    </row>
    <row r="7" spans="1:11" s="66" customFormat="1" ht="18" customHeight="1">
      <c r="A7" s="523" t="s">
        <v>10</v>
      </c>
      <c r="B7" s="524"/>
      <c r="C7" s="962">
        <v>313700</v>
      </c>
      <c r="D7" s="963">
        <v>452</v>
      </c>
      <c r="E7" s="720">
        <v>40.5</v>
      </c>
      <c r="F7" s="962">
        <v>289700</v>
      </c>
      <c r="G7" s="963">
        <v>156</v>
      </c>
      <c r="H7" s="721">
        <v>40.1</v>
      </c>
      <c r="I7" s="509"/>
      <c r="J7" s="509"/>
    </row>
    <row r="8" spans="1:11" s="66" customFormat="1" ht="18" customHeight="1">
      <c r="A8" s="525" t="s">
        <v>11</v>
      </c>
      <c r="B8" s="526"/>
      <c r="C8" s="962">
        <v>309500</v>
      </c>
      <c r="D8" s="963">
        <v>179</v>
      </c>
      <c r="E8" s="720">
        <v>42.4</v>
      </c>
      <c r="F8" s="962">
        <v>289500</v>
      </c>
      <c r="G8" s="963">
        <v>98</v>
      </c>
      <c r="H8" s="721">
        <v>41.3</v>
      </c>
      <c r="I8" s="509"/>
      <c r="J8" s="509"/>
    </row>
    <row r="9" spans="1:11" s="66" customFormat="1" ht="18" customHeight="1" thickBot="1">
      <c r="A9" s="527" t="s">
        <v>12</v>
      </c>
      <c r="B9" s="528"/>
      <c r="C9" s="964">
        <v>304000</v>
      </c>
      <c r="D9" s="965">
        <v>107</v>
      </c>
      <c r="E9" s="722">
        <v>43.3</v>
      </c>
      <c r="F9" s="964">
        <v>300100</v>
      </c>
      <c r="G9" s="965">
        <v>69</v>
      </c>
      <c r="H9" s="966">
        <v>42.5</v>
      </c>
      <c r="I9" s="509"/>
      <c r="J9" s="509"/>
    </row>
    <row r="10" spans="1:11" s="66" customFormat="1" ht="8.15" customHeight="1">
      <c r="A10" s="529"/>
      <c r="B10" s="529"/>
      <c r="C10" s="530"/>
      <c r="D10" s="531"/>
      <c r="E10" s="531"/>
      <c r="F10" s="530"/>
      <c r="G10" s="531"/>
      <c r="H10" s="531"/>
      <c r="I10" s="509"/>
      <c r="J10" s="509"/>
      <c r="K10" s="68"/>
    </row>
    <row r="11" spans="1:11" s="69" customFormat="1" ht="15" customHeight="1">
      <c r="A11" s="961" t="s">
        <v>327</v>
      </c>
      <c r="B11" s="532"/>
      <c r="C11" s="532"/>
      <c r="D11" s="532"/>
      <c r="E11" s="532"/>
      <c r="F11" s="532"/>
      <c r="G11" s="532"/>
      <c r="H11" s="532"/>
      <c r="I11" s="532"/>
      <c r="J11" s="532"/>
      <c r="K11" s="68"/>
    </row>
    <row r="12" spans="1:11" s="69" customFormat="1" ht="15" customHeight="1">
      <c r="A12" s="476" t="s">
        <v>326</v>
      </c>
      <c r="B12" s="532"/>
      <c r="C12" s="532"/>
      <c r="D12" s="532"/>
      <c r="E12" s="532"/>
      <c r="F12" s="532"/>
      <c r="G12" s="532"/>
      <c r="H12" s="532"/>
      <c r="I12" s="532"/>
      <c r="J12" s="532"/>
    </row>
    <row r="13" spans="1:11" s="69" customFormat="1" ht="15" customHeight="1">
      <c r="A13" s="532"/>
      <c r="B13" s="532"/>
      <c r="C13" s="532"/>
      <c r="D13" s="532"/>
      <c r="E13" s="532"/>
      <c r="F13" s="532"/>
      <c r="G13" s="532"/>
      <c r="H13" s="532"/>
      <c r="I13" s="532"/>
      <c r="J13" s="532"/>
    </row>
    <row r="14" spans="1:11" s="69" customFormat="1" ht="15" customHeight="1">
      <c r="A14" s="532"/>
      <c r="B14" s="532"/>
      <c r="C14" s="532"/>
      <c r="D14" s="532"/>
      <c r="E14" s="532"/>
      <c r="F14" s="532"/>
      <c r="G14" s="532"/>
      <c r="H14" s="532"/>
      <c r="I14" s="532"/>
      <c r="J14" s="532"/>
    </row>
    <row r="15" spans="1:11" s="66" customFormat="1" ht="24" customHeight="1">
      <c r="A15" s="509"/>
      <c r="B15" s="509"/>
      <c r="C15" s="509"/>
      <c r="D15" s="509"/>
      <c r="E15" s="509"/>
      <c r="F15" s="509"/>
      <c r="G15" s="509"/>
      <c r="H15" s="509"/>
      <c r="I15" s="509"/>
      <c r="J15" s="509"/>
    </row>
    <row r="16" spans="1:11" s="66" customFormat="1" ht="24" customHeight="1">
      <c r="A16" s="507" t="s">
        <v>149</v>
      </c>
      <c r="B16" s="509"/>
      <c r="C16" s="509"/>
      <c r="D16" s="509"/>
      <c r="E16" s="509"/>
      <c r="F16" s="509"/>
      <c r="G16" s="509"/>
      <c r="H16" s="509"/>
      <c r="I16" s="509"/>
      <c r="J16" s="509"/>
    </row>
    <row r="17" spans="1:10" s="66" customFormat="1" ht="18" customHeight="1" thickBot="1">
      <c r="A17" s="509"/>
      <c r="B17" s="509"/>
      <c r="C17" s="509"/>
      <c r="D17" s="509"/>
      <c r="E17" s="509"/>
      <c r="F17" s="509"/>
      <c r="G17" s="509"/>
      <c r="H17" s="509"/>
      <c r="I17" s="511" t="s">
        <v>150</v>
      </c>
      <c r="J17" s="533"/>
    </row>
    <row r="18" spans="1:10" s="68" customFormat="1" ht="18" customHeight="1">
      <c r="A18" s="534"/>
      <c r="B18" s="535" t="s">
        <v>16</v>
      </c>
      <c r="C18" s="536" t="s">
        <v>146</v>
      </c>
      <c r="D18" s="537"/>
      <c r="E18" s="538"/>
      <c r="F18" s="539" t="s">
        <v>151</v>
      </c>
      <c r="G18" s="540" t="s">
        <v>152</v>
      </c>
      <c r="H18" s="540" t="s">
        <v>153</v>
      </c>
      <c r="I18" s="541" t="s">
        <v>154</v>
      </c>
      <c r="J18" s="542"/>
    </row>
    <row r="19" spans="1:10" s="68" customFormat="1" ht="18" customHeight="1">
      <c r="A19" s="543" t="s">
        <v>5</v>
      </c>
      <c r="B19" s="544"/>
      <c r="C19" s="545" t="s">
        <v>155</v>
      </c>
      <c r="D19" s="546" t="s">
        <v>156</v>
      </c>
      <c r="E19" s="546" t="s">
        <v>157</v>
      </c>
      <c r="F19" s="545" t="s">
        <v>158</v>
      </c>
      <c r="G19" s="545" t="s">
        <v>158</v>
      </c>
      <c r="H19" s="545" t="s">
        <v>158</v>
      </c>
      <c r="I19" s="547" t="s">
        <v>159</v>
      </c>
      <c r="J19" s="542"/>
    </row>
    <row r="20" spans="1:10" s="68" customFormat="1" ht="18" customHeight="1">
      <c r="A20" s="548" t="s">
        <v>6</v>
      </c>
      <c r="B20" s="549"/>
      <c r="C20" s="327">
        <v>182200</v>
      </c>
      <c r="D20" s="550">
        <v>163100</v>
      </c>
      <c r="E20" s="551">
        <v>150600</v>
      </c>
      <c r="F20" s="328"/>
      <c r="G20" s="327">
        <v>311900</v>
      </c>
      <c r="H20" s="327">
        <v>207300</v>
      </c>
      <c r="I20" s="552">
        <v>218100</v>
      </c>
      <c r="J20" s="553"/>
    </row>
    <row r="21" spans="1:10" s="68" customFormat="1" ht="18" customHeight="1">
      <c r="A21" s="548" t="s">
        <v>9</v>
      </c>
      <c r="B21" s="549"/>
      <c r="C21" s="327">
        <v>182200</v>
      </c>
      <c r="D21" s="554">
        <v>160100</v>
      </c>
      <c r="E21" s="551">
        <v>150600</v>
      </c>
      <c r="F21" s="328"/>
      <c r="G21" s="328"/>
      <c r="H21" s="327">
        <v>225600</v>
      </c>
      <c r="I21" s="552">
        <v>220700</v>
      </c>
      <c r="J21" s="553"/>
    </row>
    <row r="22" spans="1:10" s="68" customFormat="1" ht="18" customHeight="1">
      <c r="A22" s="548" t="s">
        <v>10</v>
      </c>
      <c r="B22" s="549"/>
      <c r="C22" s="327">
        <v>182200</v>
      </c>
      <c r="D22" s="328"/>
      <c r="E22" s="551">
        <v>150600</v>
      </c>
      <c r="F22" s="328"/>
      <c r="G22" s="327">
        <v>380000</v>
      </c>
      <c r="H22" s="327">
        <v>225600</v>
      </c>
      <c r="I22" s="552">
        <v>215200</v>
      </c>
      <c r="J22" s="553"/>
    </row>
    <row r="23" spans="1:10" s="68" customFormat="1" ht="18" customHeight="1">
      <c r="A23" s="548" t="s">
        <v>11</v>
      </c>
      <c r="B23" s="549"/>
      <c r="C23" s="327">
        <v>182200</v>
      </c>
      <c r="D23" s="554">
        <v>160100</v>
      </c>
      <c r="E23" s="551">
        <v>150600</v>
      </c>
      <c r="F23" s="328"/>
      <c r="G23" s="327">
        <v>1070000</v>
      </c>
      <c r="H23" s="327">
        <v>194700</v>
      </c>
      <c r="I23" s="552">
        <v>220700</v>
      </c>
      <c r="J23" s="553"/>
    </row>
    <row r="24" spans="1:10" s="68" customFormat="1" ht="18" customHeight="1" thickBot="1">
      <c r="A24" s="555" t="s">
        <v>12</v>
      </c>
      <c r="B24" s="556"/>
      <c r="C24" s="557">
        <v>182200</v>
      </c>
      <c r="D24" s="558">
        <v>160100</v>
      </c>
      <c r="E24" s="559">
        <v>150600</v>
      </c>
      <c r="F24" s="328"/>
      <c r="G24" s="328"/>
      <c r="H24" s="557">
        <v>201200</v>
      </c>
      <c r="I24" s="560">
        <v>195500</v>
      </c>
      <c r="J24" s="553"/>
    </row>
    <row r="25" spans="1:10" s="68" customFormat="1" ht="18" customHeight="1" thickBot="1">
      <c r="A25" s="561"/>
      <c r="B25" s="561"/>
      <c r="C25" s="561"/>
      <c r="D25" s="561"/>
      <c r="E25" s="561"/>
      <c r="F25" s="561"/>
      <c r="G25" s="561"/>
      <c r="H25" s="561"/>
      <c r="I25" s="561"/>
      <c r="J25" s="562"/>
    </row>
    <row r="26" spans="1:10" s="68" customFormat="1" ht="18" customHeight="1">
      <c r="A26" s="534"/>
      <c r="B26" s="535" t="s">
        <v>16</v>
      </c>
      <c r="C26" s="536" t="s">
        <v>160</v>
      </c>
      <c r="D26" s="537"/>
      <c r="E26" s="563" t="s">
        <v>161</v>
      </c>
      <c r="F26" s="564" t="s">
        <v>162</v>
      </c>
      <c r="G26" s="565" t="s">
        <v>163</v>
      </c>
      <c r="H26" s="566"/>
      <c r="I26" s="565" t="s">
        <v>164</v>
      </c>
      <c r="J26" s="567"/>
    </row>
    <row r="27" spans="1:10" s="68" customFormat="1" ht="18" customHeight="1">
      <c r="A27" s="543" t="s">
        <v>5</v>
      </c>
      <c r="B27" s="568"/>
      <c r="C27" s="569" t="s">
        <v>165</v>
      </c>
      <c r="D27" s="569" t="s">
        <v>166</v>
      </c>
      <c r="E27" s="570" t="s">
        <v>167</v>
      </c>
      <c r="F27" s="571" t="s">
        <v>168</v>
      </c>
      <c r="G27" s="572" t="s">
        <v>158</v>
      </c>
      <c r="H27" s="572" t="s">
        <v>169</v>
      </c>
      <c r="I27" s="572" t="s">
        <v>169</v>
      </c>
      <c r="J27" s="573" t="s">
        <v>167</v>
      </c>
    </row>
    <row r="28" spans="1:10" s="68" customFormat="1" ht="18" customHeight="1">
      <c r="A28" s="548" t="s">
        <v>6</v>
      </c>
      <c r="B28" s="549"/>
      <c r="C28" s="574">
        <v>188700</v>
      </c>
      <c r="D28" s="574">
        <v>154900</v>
      </c>
      <c r="E28" s="575">
        <v>150600</v>
      </c>
      <c r="F28" s="576">
        <v>135900</v>
      </c>
      <c r="G28" s="328"/>
      <c r="H28" s="328"/>
      <c r="I28" s="577">
        <v>163100</v>
      </c>
      <c r="J28" s="329"/>
    </row>
    <row r="29" spans="1:10" s="68" customFormat="1" ht="18" customHeight="1">
      <c r="A29" s="548" t="s">
        <v>9</v>
      </c>
      <c r="B29" s="549"/>
      <c r="C29" s="328"/>
      <c r="D29" s="328"/>
      <c r="E29" s="328"/>
      <c r="F29" s="576">
        <v>132300</v>
      </c>
      <c r="G29" s="577">
        <v>182200</v>
      </c>
      <c r="H29" s="577">
        <v>160100</v>
      </c>
      <c r="I29" s="577">
        <v>160100</v>
      </c>
      <c r="J29" s="330"/>
    </row>
    <row r="30" spans="1:10" s="68" customFormat="1" ht="18" customHeight="1">
      <c r="A30" s="548" t="s">
        <v>10</v>
      </c>
      <c r="B30" s="549"/>
      <c r="C30" s="328"/>
      <c r="D30" s="328"/>
      <c r="E30" s="328"/>
      <c r="F30" s="328"/>
      <c r="G30" s="328"/>
      <c r="H30" s="328"/>
      <c r="I30" s="328"/>
      <c r="J30" s="330"/>
    </row>
    <row r="31" spans="1:10" s="71" customFormat="1" ht="18" customHeight="1">
      <c r="A31" s="548" t="s">
        <v>11</v>
      </c>
      <c r="B31" s="549"/>
      <c r="C31" s="328"/>
      <c r="D31" s="328"/>
      <c r="E31" s="575">
        <v>150600</v>
      </c>
      <c r="F31" s="328"/>
      <c r="G31" s="577">
        <v>182200</v>
      </c>
      <c r="H31" s="577">
        <v>160100</v>
      </c>
      <c r="I31" s="577">
        <v>160100</v>
      </c>
      <c r="J31" s="578">
        <v>150600</v>
      </c>
    </row>
    <row r="32" spans="1:10" s="71" customFormat="1" ht="18" customHeight="1" thickBot="1">
      <c r="A32" s="579" t="s">
        <v>12</v>
      </c>
      <c r="B32" s="580"/>
      <c r="C32" s="331"/>
      <c r="D32" s="332"/>
      <c r="E32" s="332"/>
      <c r="F32" s="333"/>
      <c r="G32" s="581">
        <v>182200</v>
      </c>
      <c r="H32" s="582">
        <v>160100</v>
      </c>
      <c r="I32" s="582">
        <v>160100</v>
      </c>
      <c r="J32" s="583">
        <v>150600</v>
      </c>
    </row>
    <row r="33" spans="1:10" s="71" customFormat="1" ht="8.15" customHeight="1">
      <c r="A33" s="542"/>
      <c r="B33" s="542"/>
      <c r="C33" s="584"/>
      <c r="D33" s="584"/>
      <c r="E33" s="584"/>
      <c r="F33" s="584"/>
      <c r="G33" s="584"/>
      <c r="H33" s="584"/>
      <c r="I33" s="584"/>
      <c r="J33" s="585"/>
    </row>
    <row r="34" spans="1:10" s="71" customFormat="1" ht="18" customHeight="1">
      <c r="A34" s="961" t="s">
        <v>328</v>
      </c>
      <c r="B34" s="586"/>
      <c r="C34" s="586"/>
      <c r="D34" s="586"/>
      <c r="E34" s="586"/>
      <c r="F34" s="586"/>
      <c r="G34" s="586"/>
      <c r="H34" s="586"/>
      <c r="I34" s="586"/>
      <c r="J34" s="586"/>
    </row>
    <row r="35" spans="1:10" s="71" customFormat="1" ht="18" customHeight="1">
      <c r="A35" s="107"/>
      <c r="B35" s="107"/>
      <c r="C35" s="107"/>
      <c r="D35" s="107"/>
      <c r="E35" s="107"/>
      <c r="F35" s="107"/>
      <c r="G35" s="107"/>
      <c r="H35" s="107"/>
      <c r="I35" s="107"/>
      <c r="J35" s="107"/>
    </row>
    <row r="36" spans="1:10" ht="3" customHeight="1"/>
    <row r="37" spans="1:10" s="69" customFormat="1" ht="15" customHeight="1">
      <c r="A37" s="67"/>
      <c r="B37" s="67"/>
      <c r="C37" s="67"/>
      <c r="D37" s="67"/>
      <c r="E37" s="67"/>
      <c r="F37" s="67"/>
      <c r="G37" s="67"/>
      <c r="H37" s="67"/>
      <c r="I37" s="67"/>
      <c r="J37" s="67"/>
    </row>
    <row r="38" spans="1:10" s="69" customFormat="1" ht="15" customHeight="1">
      <c r="A38" s="67"/>
      <c r="B38" s="67"/>
      <c r="C38" s="67"/>
      <c r="J38" s="67"/>
    </row>
    <row r="39" spans="1:10" ht="18.75" customHeight="1"/>
    <row r="40" spans="1:10" ht="18.75" customHeight="1"/>
    <row r="41" spans="1:10" ht="18.75" customHeight="1"/>
    <row r="42" spans="1:10" ht="18.75" customHeight="1"/>
    <row r="43" spans="1:10" ht="18.75"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9"/>
  <sheetViews>
    <sheetView tabSelected="1" view="pageBreakPreview" topLeftCell="C11" zoomScaleNormal="89" zoomScaleSheetLayoutView="100" workbookViewId="0">
      <selection activeCell="A16" sqref="A16"/>
    </sheetView>
  </sheetViews>
  <sheetFormatPr defaultColWidth="6.08984375" defaultRowHeight="14"/>
  <cols>
    <col min="1" max="1" width="2.6328125" style="73" customWidth="1"/>
    <col min="2" max="2" width="9.453125" style="73" customWidth="1"/>
    <col min="3" max="11" width="6.90625" style="73" customWidth="1"/>
    <col min="12" max="12" width="2.6328125" style="73" customWidth="1"/>
    <col min="13" max="256" width="6.08984375" style="73"/>
    <col min="257" max="257" width="2.6328125" style="73" customWidth="1"/>
    <col min="258" max="258" width="9.453125" style="73" customWidth="1"/>
    <col min="259" max="267" width="6.90625" style="73" customWidth="1"/>
    <col min="268" max="268" width="2.6328125" style="73" customWidth="1"/>
    <col min="269" max="512" width="6.08984375" style="73"/>
    <col min="513" max="513" width="2.6328125" style="73" customWidth="1"/>
    <col min="514" max="514" width="9.453125" style="73" customWidth="1"/>
    <col min="515" max="523" width="6.90625" style="73" customWidth="1"/>
    <col min="524" max="524" width="2.6328125" style="73" customWidth="1"/>
    <col min="525" max="768" width="6.08984375" style="73"/>
    <col min="769" max="769" width="2.6328125" style="73" customWidth="1"/>
    <col min="770" max="770" width="9.453125" style="73" customWidth="1"/>
    <col min="771" max="779" width="6.90625" style="73" customWidth="1"/>
    <col min="780" max="780" width="2.6328125" style="73" customWidth="1"/>
    <col min="781" max="1024" width="6.08984375" style="73"/>
    <col min="1025" max="1025" width="2.6328125" style="73" customWidth="1"/>
    <col min="1026" max="1026" width="9.453125" style="73" customWidth="1"/>
    <col min="1027" max="1035" width="6.90625" style="73" customWidth="1"/>
    <col min="1036" max="1036" width="2.6328125" style="73" customWidth="1"/>
    <col min="1037" max="1280" width="6.08984375" style="73"/>
    <col min="1281" max="1281" width="2.6328125" style="73" customWidth="1"/>
    <col min="1282" max="1282" width="9.453125" style="73" customWidth="1"/>
    <col min="1283" max="1291" width="6.90625" style="73" customWidth="1"/>
    <col min="1292" max="1292" width="2.6328125" style="73" customWidth="1"/>
    <col min="1293" max="1536" width="6.08984375" style="73"/>
    <col min="1537" max="1537" width="2.6328125" style="73" customWidth="1"/>
    <col min="1538" max="1538" width="9.453125" style="73" customWidth="1"/>
    <col min="1539" max="1547" width="6.90625" style="73" customWidth="1"/>
    <col min="1548" max="1548" width="2.6328125" style="73" customWidth="1"/>
    <col min="1549" max="1792" width="6.08984375" style="73"/>
    <col min="1793" max="1793" width="2.6328125" style="73" customWidth="1"/>
    <col min="1794" max="1794" width="9.453125" style="73" customWidth="1"/>
    <col min="1795" max="1803" width="6.90625" style="73" customWidth="1"/>
    <col min="1804" max="1804" width="2.6328125" style="73" customWidth="1"/>
    <col min="1805" max="2048" width="6.08984375" style="73"/>
    <col min="2049" max="2049" width="2.6328125" style="73" customWidth="1"/>
    <col min="2050" max="2050" width="9.453125" style="73" customWidth="1"/>
    <col min="2051" max="2059" width="6.90625" style="73" customWidth="1"/>
    <col min="2060" max="2060" width="2.6328125" style="73" customWidth="1"/>
    <col min="2061" max="2304" width="6.08984375" style="73"/>
    <col min="2305" max="2305" width="2.6328125" style="73" customWidth="1"/>
    <col min="2306" max="2306" width="9.453125" style="73" customWidth="1"/>
    <col min="2307" max="2315" width="6.90625" style="73" customWidth="1"/>
    <col min="2316" max="2316" width="2.6328125" style="73" customWidth="1"/>
    <col min="2317" max="2560" width="6.08984375" style="73"/>
    <col min="2561" max="2561" width="2.6328125" style="73" customWidth="1"/>
    <col min="2562" max="2562" width="9.453125" style="73" customWidth="1"/>
    <col min="2563" max="2571" width="6.90625" style="73" customWidth="1"/>
    <col min="2572" max="2572" width="2.6328125" style="73" customWidth="1"/>
    <col min="2573" max="2816" width="6.08984375" style="73"/>
    <col min="2817" max="2817" width="2.6328125" style="73" customWidth="1"/>
    <col min="2818" max="2818" width="9.453125" style="73" customWidth="1"/>
    <col min="2819" max="2827" width="6.90625" style="73" customWidth="1"/>
    <col min="2828" max="2828" width="2.6328125" style="73" customWidth="1"/>
    <col min="2829" max="3072" width="6.08984375" style="73"/>
    <col min="3073" max="3073" width="2.6328125" style="73" customWidth="1"/>
    <col min="3074" max="3074" width="9.453125" style="73" customWidth="1"/>
    <col min="3075" max="3083" width="6.90625" style="73" customWidth="1"/>
    <col min="3084" max="3084" width="2.6328125" style="73" customWidth="1"/>
    <col min="3085" max="3328" width="6.08984375" style="73"/>
    <col min="3329" max="3329" width="2.6328125" style="73" customWidth="1"/>
    <col min="3330" max="3330" width="9.453125" style="73" customWidth="1"/>
    <col min="3331" max="3339" width="6.90625" style="73" customWidth="1"/>
    <col min="3340" max="3340" width="2.6328125" style="73" customWidth="1"/>
    <col min="3341" max="3584" width="6.08984375" style="73"/>
    <col min="3585" max="3585" width="2.6328125" style="73" customWidth="1"/>
    <col min="3586" max="3586" width="9.453125" style="73" customWidth="1"/>
    <col min="3587" max="3595" width="6.90625" style="73" customWidth="1"/>
    <col min="3596" max="3596" width="2.6328125" style="73" customWidth="1"/>
    <col min="3597" max="3840" width="6.08984375" style="73"/>
    <col min="3841" max="3841" width="2.6328125" style="73" customWidth="1"/>
    <col min="3842" max="3842" width="9.453125" style="73" customWidth="1"/>
    <col min="3843" max="3851" width="6.90625" style="73" customWidth="1"/>
    <col min="3852" max="3852" width="2.6328125" style="73" customWidth="1"/>
    <col min="3853" max="4096" width="6.08984375" style="73"/>
    <col min="4097" max="4097" width="2.6328125" style="73" customWidth="1"/>
    <col min="4098" max="4098" width="9.453125" style="73" customWidth="1"/>
    <col min="4099" max="4107" width="6.90625" style="73" customWidth="1"/>
    <col min="4108" max="4108" width="2.6328125" style="73" customWidth="1"/>
    <col min="4109" max="4352" width="6.08984375" style="73"/>
    <col min="4353" max="4353" width="2.6328125" style="73" customWidth="1"/>
    <col min="4354" max="4354" width="9.453125" style="73" customWidth="1"/>
    <col min="4355" max="4363" width="6.90625" style="73" customWidth="1"/>
    <col min="4364" max="4364" width="2.6328125" style="73" customWidth="1"/>
    <col min="4365" max="4608" width="6.08984375" style="73"/>
    <col min="4609" max="4609" width="2.6328125" style="73" customWidth="1"/>
    <col min="4610" max="4610" width="9.453125" style="73" customWidth="1"/>
    <col min="4611" max="4619" width="6.90625" style="73" customWidth="1"/>
    <col min="4620" max="4620" width="2.6328125" style="73" customWidth="1"/>
    <col min="4621" max="4864" width="6.08984375" style="73"/>
    <col min="4865" max="4865" width="2.6328125" style="73" customWidth="1"/>
    <col min="4866" max="4866" width="9.453125" style="73" customWidth="1"/>
    <col min="4867" max="4875" width="6.90625" style="73" customWidth="1"/>
    <col min="4876" max="4876" width="2.6328125" style="73" customWidth="1"/>
    <col min="4877" max="5120" width="6.08984375" style="73"/>
    <col min="5121" max="5121" width="2.6328125" style="73" customWidth="1"/>
    <col min="5122" max="5122" width="9.453125" style="73" customWidth="1"/>
    <col min="5123" max="5131" width="6.90625" style="73" customWidth="1"/>
    <col min="5132" max="5132" width="2.6328125" style="73" customWidth="1"/>
    <col min="5133" max="5376" width="6.08984375" style="73"/>
    <col min="5377" max="5377" width="2.6328125" style="73" customWidth="1"/>
    <col min="5378" max="5378" width="9.453125" style="73" customWidth="1"/>
    <col min="5379" max="5387" width="6.90625" style="73" customWidth="1"/>
    <col min="5388" max="5388" width="2.6328125" style="73" customWidth="1"/>
    <col min="5389" max="5632" width="6.08984375" style="73"/>
    <col min="5633" max="5633" width="2.6328125" style="73" customWidth="1"/>
    <col min="5634" max="5634" width="9.453125" style="73" customWidth="1"/>
    <col min="5635" max="5643" width="6.90625" style="73" customWidth="1"/>
    <col min="5644" max="5644" width="2.6328125" style="73" customWidth="1"/>
    <col min="5645" max="5888" width="6.08984375" style="73"/>
    <col min="5889" max="5889" width="2.6328125" style="73" customWidth="1"/>
    <col min="5890" max="5890" width="9.453125" style="73" customWidth="1"/>
    <col min="5891" max="5899" width="6.90625" style="73" customWidth="1"/>
    <col min="5900" max="5900" width="2.6328125" style="73" customWidth="1"/>
    <col min="5901" max="6144" width="6.08984375" style="73"/>
    <col min="6145" max="6145" width="2.6328125" style="73" customWidth="1"/>
    <col min="6146" max="6146" width="9.453125" style="73" customWidth="1"/>
    <col min="6147" max="6155" width="6.90625" style="73" customWidth="1"/>
    <col min="6156" max="6156" width="2.6328125" style="73" customWidth="1"/>
    <col min="6157" max="6400" width="6.08984375" style="73"/>
    <col min="6401" max="6401" width="2.6328125" style="73" customWidth="1"/>
    <col min="6402" max="6402" width="9.453125" style="73" customWidth="1"/>
    <col min="6403" max="6411" width="6.90625" style="73" customWidth="1"/>
    <col min="6412" max="6412" width="2.6328125" style="73" customWidth="1"/>
    <col min="6413" max="6656" width="6.08984375" style="73"/>
    <col min="6657" max="6657" width="2.6328125" style="73" customWidth="1"/>
    <col min="6658" max="6658" width="9.453125" style="73" customWidth="1"/>
    <col min="6659" max="6667" width="6.90625" style="73" customWidth="1"/>
    <col min="6668" max="6668" width="2.6328125" style="73" customWidth="1"/>
    <col min="6669" max="6912" width="6.08984375" style="73"/>
    <col min="6913" max="6913" width="2.6328125" style="73" customWidth="1"/>
    <col min="6914" max="6914" width="9.453125" style="73" customWidth="1"/>
    <col min="6915" max="6923" width="6.90625" style="73" customWidth="1"/>
    <col min="6924" max="6924" width="2.6328125" style="73" customWidth="1"/>
    <col min="6925" max="7168" width="6.08984375" style="73"/>
    <col min="7169" max="7169" width="2.6328125" style="73" customWidth="1"/>
    <col min="7170" max="7170" width="9.453125" style="73" customWidth="1"/>
    <col min="7171" max="7179" width="6.90625" style="73" customWidth="1"/>
    <col min="7180" max="7180" width="2.6328125" style="73" customWidth="1"/>
    <col min="7181" max="7424" width="6.08984375" style="73"/>
    <col min="7425" max="7425" width="2.6328125" style="73" customWidth="1"/>
    <col min="7426" max="7426" width="9.453125" style="73" customWidth="1"/>
    <col min="7427" max="7435" width="6.90625" style="73" customWidth="1"/>
    <col min="7436" max="7436" width="2.6328125" style="73" customWidth="1"/>
    <col min="7437" max="7680" width="6.08984375" style="73"/>
    <col min="7681" max="7681" width="2.6328125" style="73" customWidth="1"/>
    <col min="7682" max="7682" width="9.453125" style="73" customWidth="1"/>
    <col min="7683" max="7691" width="6.90625" style="73" customWidth="1"/>
    <col min="7692" max="7692" width="2.6328125" style="73" customWidth="1"/>
    <col min="7693" max="7936" width="6.08984375" style="73"/>
    <col min="7937" max="7937" width="2.6328125" style="73" customWidth="1"/>
    <col min="7938" max="7938" width="9.453125" style="73" customWidth="1"/>
    <col min="7939" max="7947" width="6.90625" style="73" customWidth="1"/>
    <col min="7948" max="7948" width="2.6328125" style="73" customWidth="1"/>
    <col min="7949" max="8192" width="6.08984375" style="73"/>
    <col min="8193" max="8193" width="2.6328125" style="73" customWidth="1"/>
    <col min="8194" max="8194" width="9.453125" style="73" customWidth="1"/>
    <col min="8195" max="8203" width="6.90625" style="73" customWidth="1"/>
    <col min="8204" max="8204" width="2.6328125" style="73" customWidth="1"/>
    <col min="8205" max="8448" width="6.08984375" style="73"/>
    <col min="8449" max="8449" width="2.6328125" style="73" customWidth="1"/>
    <col min="8450" max="8450" width="9.453125" style="73" customWidth="1"/>
    <col min="8451" max="8459" width="6.90625" style="73" customWidth="1"/>
    <col min="8460" max="8460" width="2.6328125" style="73" customWidth="1"/>
    <col min="8461" max="8704" width="6.08984375" style="73"/>
    <col min="8705" max="8705" width="2.6328125" style="73" customWidth="1"/>
    <col min="8706" max="8706" width="9.453125" style="73" customWidth="1"/>
    <col min="8707" max="8715" width="6.90625" style="73" customWidth="1"/>
    <col min="8716" max="8716" width="2.6328125" style="73" customWidth="1"/>
    <col min="8717" max="8960" width="6.08984375" style="73"/>
    <col min="8961" max="8961" width="2.6328125" style="73" customWidth="1"/>
    <col min="8962" max="8962" width="9.453125" style="73" customWidth="1"/>
    <col min="8963" max="8971" width="6.90625" style="73" customWidth="1"/>
    <col min="8972" max="8972" width="2.6328125" style="73" customWidth="1"/>
    <col min="8973" max="9216" width="6.08984375" style="73"/>
    <col min="9217" max="9217" width="2.6328125" style="73" customWidth="1"/>
    <col min="9218" max="9218" width="9.453125" style="73" customWidth="1"/>
    <col min="9219" max="9227" width="6.90625" style="73" customWidth="1"/>
    <col min="9228" max="9228" width="2.6328125" style="73" customWidth="1"/>
    <col min="9229" max="9472" width="6.08984375" style="73"/>
    <col min="9473" max="9473" width="2.6328125" style="73" customWidth="1"/>
    <col min="9474" max="9474" width="9.453125" style="73" customWidth="1"/>
    <col min="9475" max="9483" width="6.90625" style="73" customWidth="1"/>
    <col min="9484" max="9484" width="2.6328125" style="73" customWidth="1"/>
    <col min="9485" max="9728" width="6.08984375" style="73"/>
    <col min="9729" max="9729" width="2.6328125" style="73" customWidth="1"/>
    <col min="9730" max="9730" width="9.453125" style="73" customWidth="1"/>
    <col min="9731" max="9739" width="6.90625" style="73" customWidth="1"/>
    <col min="9740" max="9740" width="2.6328125" style="73" customWidth="1"/>
    <col min="9741" max="9984" width="6.08984375" style="73"/>
    <col min="9985" max="9985" width="2.6328125" style="73" customWidth="1"/>
    <col min="9986" max="9986" width="9.453125" style="73" customWidth="1"/>
    <col min="9987" max="9995" width="6.90625" style="73" customWidth="1"/>
    <col min="9996" max="9996" width="2.6328125" style="73" customWidth="1"/>
    <col min="9997" max="10240" width="6.08984375" style="73"/>
    <col min="10241" max="10241" width="2.6328125" style="73" customWidth="1"/>
    <col min="10242" max="10242" width="9.453125" style="73" customWidth="1"/>
    <col min="10243" max="10251" width="6.90625" style="73" customWidth="1"/>
    <col min="10252" max="10252" width="2.6328125" style="73" customWidth="1"/>
    <col min="10253" max="10496" width="6.08984375" style="73"/>
    <col min="10497" max="10497" width="2.6328125" style="73" customWidth="1"/>
    <col min="10498" max="10498" width="9.453125" style="73" customWidth="1"/>
    <col min="10499" max="10507" width="6.90625" style="73" customWidth="1"/>
    <col min="10508" max="10508" width="2.6328125" style="73" customWidth="1"/>
    <col min="10509" max="10752" width="6.08984375" style="73"/>
    <col min="10753" max="10753" width="2.6328125" style="73" customWidth="1"/>
    <col min="10754" max="10754" width="9.453125" style="73" customWidth="1"/>
    <col min="10755" max="10763" width="6.90625" style="73" customWidth="1"/>
    <col min="10764" max="10764" width="2.6328125" style="73" customWidth="1"/>
    <col min="10765" max="11008" width="6.08984375" style="73"/>
    <col min="11009" max="11009" width="2.6328125" style="73" customWidth="1"/>
    <col min="11010" max="11010" width="9.453125" style="73" customWidth="1"/>
    <col min="11011" max="11019" width="6.90625" style="73" customWidth="1"/>
    <col min="11020" max="11020" width="2.6328125" style="73" customWidth="1"/>
    <col min="11021" max="11264" width="6.08984375" style="73"/>
    <col min="11265" max="11265" width="2.6328125" style="73" customWidth="1"/>
    <col min="11266" max="11266" width="9.453125" style="73" customWidth="1"/>
    <col min="11267" max="11275" width="6.90625" style="73" customWidth="1"/>
    <col min="11276" max="11276" width="2.6328125" style="73" customWidth="1"/>
    <col min="11277" max="11520" width="6.08984375" style="73"/>
    <col min="11521" max="11521" width="2.6328125" style="73" customWidth="1"/>
    <col min="11522" max="11522" width="9.453125" style="73" customWidth="1"/>
    <col min="11523" max="11531" width="6.90625" style="73" customWidth="1"/>
    <col min="11532" max="11532" width="2.6328125" style="73" customWidth="1"/>
    <col min="11533" max="11776" width="6.08984375" style="73"/>
    <col min="11777" max="11777" width="2.6328125" style="73" customWidth="1"/>
    <col min="11778" max="11778" width="9.453125" style="73" customWidth="1"/>
    <col min="11779" max="11787" width="6.90625" style="73" customWidth="1"/>
    <col min="11788" max="11788" width="2.6328125" style="73" customWidth="1"/>
    <col min="11789" max="12032" width="6.08984375" style="73"/>
    <col min="12033" max="12033" width="2.6328125" style="73" customWidth="1"/>
    <col min="12034" max="12034" width="9.453125" style="73" customWidth="1"/>
    <col min="12035" max="12043" width="6.90625" style="73" customWidth="1"/>
    <col min="12044" max="12044" width="2.6328125" style="73" customWidth="1"/>
    <col min="12045" max="12288" width="6.08984375" style="73"/>
    <col min="12289" max="12289" width="2.6328125" style="73" customWidth="1"/>
    <col min="12290" max="12290" width="9.453125" style="73" customWidth="1"/>
    <col min="12291" max="12299" width="6.90625" style="73" customWidth="1"/>
    <col min="12300" max="12300" width="2.6328125" style="73" customWidth="1"/>
    <col min="12301" max="12544" width="6.08984375" style="73"/>
    <col min="12545" max="12545" width="2.6328125" style="73" customWidth="1"/>
    <col min="12546" max="12546" width="9.453125" style="73" customWidth="1"/>
    <col min="12547" max="12555" width="6.90625" style="73" customWidth="1"/>
    <col min="12556" max="12556" width="2.6328125" style="73" customWidth="1"/>
    <col min="12557" max="12800" width="6.08984375" style="73"/>
    <col min="12801" max="12801" width="2.6328125" style="73" customWidth="1"/>
    <col min="12802" max="12802" width="9.453125" style="73" customWidth="1"/>
    <col min="12803" max="12811" width="6.90625" style="73" customWidth="1"/>
    <col min="12812" max="12812" width="2.6328125" style="73" customWidth="1"/>
    <col min="12813" max="13056" width="6.08984375" style="73"/>
    <col min="13057" max="13057" width="2.6328125" style="73" customWidth="1"/>
    <col min="13058" max="13058" width="9.453125" style="73" customWidth="1"/>
    <col min="13059" max="13067" width="6.90625" style="73" customWidth="1"/>
    <col min="13068" max="13068" width="2.6328125" style="73" customWidth="1"/>
    <col min="13069" max="13312" width="6.08984375" style="73"/>
    <col min="13313" max="13313" width="2.6328125" style="73" customWidth="1"/>
    <col min="13314" max="13314" width="9.453125" style="73" customWidth="1"/>
    <col min="13315" max="13323" width="6.90625" style="73" customWidth="1"/>
    <col min="13324" max="13324" width="2.6328125" style="73" customWidth="1"/>
    <col min="13325" max="13568" width="6.08984375" style="73"/>
    <col min="13569" max="13569" width="2.6328125" style="73" customWidth="1"/>
    <col min="13570" max="13570" width="9.453125" style="73" customWidth="1"/>
    <col min="13571" max="13579" width="6.90625" style="73" customWidth="1"/>
    <col min="13580" max="13580" width="2.6328125" style="73" customWidth="1"/>
    <col min="13581" max="13824" width="6.08984375" style="73"/>
    <col min="13825" max="13825" width="2.6328125" style="73" customWidth="1"/>
    <col min="13826" max="13826" width="9.453125" style="73" customWidth="1"/>
    <col min="13827" max="13835" width="6.90625" style="73" customWidth="1"/>
    <col min="13836" max="13836" width="2.6328125" style="73" customWidth="1"/>
    <col min="13837" max="14080" width="6.08984375" style="73"/>
    <col min="14081" max="14081" width="2.6328125" style="73" customWidth="1"/>
    <col min="14082" max="14082" width="9.453125" style="73" customWidth="1"/>
    <col min="14083" max="14091" width="6.90625" style="73" customWidth="1"/>
    <col min="14092" max="14092" width="2.6328125" style="73" customWidth="1"/>
    <col min="14093" max="14336" width="6.08984375" style="73"/>
    <col min="14337" max="14337" width="2.6328125" style="73" customWidth="1"/>
    <col min="14338" max="14338" width="9.453125" style="73" customWidth="1"/>
    <col min="14339" max="14347" width="6.90625" style="73" customWidth="1"/>
    <col min="14348" max="14348" width="2.6328125" style="73" customWidth="1"/>
    <col min="14349" max="14592" width="6.08984375" style="73"/>
    <col min="14593" max="14593" width="2.6328125" style="73" customWidth="1"/>
    <col min="14594" max="14594" width="9.453125" style="73" customWidth="1"/>
    <col min="14595" max="14603" width="6.90625" style="73" customWidth="1"/>
    <col min="14604" max="14604" width="2.6328125" style="73" customWidth="1"/>
    <col min="14605" max="14848" width="6.08984375" style="73"/>
    <col min="14849" max="14849" width="2.6328125" style="73" customWidth="1"/>
    <col min="14850" max="14850" width="9.453125" style="73" customWidth="1"/>
    <col min="14851" max="14859" width="6.90625" style="73" customWidth="1"/>
    <col min="14860" max="14860" width="2.6328125" style="73" customWidth="1"/>
    <col min="14861" max="15104" width="6.08984375" style="73"/>
    <col min="15105" max="15105" width="2.6328125" style="73" customWidth="1"/>
    <col min="15106" max="15106" width="9.453125" style="73" customWidth="1"/>
    <col min="15107" max="15115" width="6.90625" style="73" customWidth="1"/>
    <col min="15116" max="15116" width="2.6328125" style="73" customWidth="1"/>
    <col min="15117" max="15360" width="6.08984375" style="73"/>
    <col min="15361" max="15361" width="2.6328125" style="73" customWidth="1"/>
    <col min="15362" max="15362" width="9.453125" style="73" customWidth="1"/>
    <col min="15363" max="15371" width="6.90625" style="73" customWidth="1"/>
    <col min="15372" max="15372" width="2.6328125" style="73" customWidth="1"/>
    <col min="15373" max="15616" width="6.08984375" style="73"/>
    <col min="15617" max="15617" width="2.6328125" style="73" customWidth="1"/>
    <col min="15618" max="15618" width="9.453125" style="73" customWidth="1"/>
    <col min="15619" max="15627" width="6.90625" style="73" customWidth="1"/>
    <col min="15628" max="15628" width="2.6328125" style="73" customWidth="1"/>
    <col min="15629" max="15872" width="6.08984375" style="73"/>
    <col min="15873" max="15873" width="2.6328125" style="73" customWidth="1"/>
    <col min="15874" max="15874" width="9.453125" style="73" customWidth="1"/>
    <col min="15875" max="15883" width="6.90625" style="73" customWidth="1"/>
    <col min="15884" max="15884" width="2.6328125" style="73" customWidth="1"/>
    <col min="15885" max="16128" width="6.08984375" style="73"/>
    <col min="16129" max="16129" width="2.6328125" style="73" customWidth="1"/>
    <col min="16130" max="16130" width="9.453125" style="73" customWidth="1"/>
    <col min="16131" max="16139" width="6.90625" style="73" customWidth="1"/>
    <col min="16140" max="16140" width="2.6328125" style="73" customWidth="1"/>
    <col min="16141" max="16384" width="6.08984375" style="73"/>
  </cols>
  <sheetData>
    <row r="1" spans="1:13">
      <c r="A1" s="279"/>
      <c r="B1" s="279"/>
      <c r="C1" s="279"/>
      <c r="D1" s="279"/>
      <c r="E1" s="279"/>
      <c r="F1" s="279"/>
      <c r="G1" s="279"/>
      <c r="H1" s="279"/>
      <c r="I1" s="279"/>
      <c r="J1" s="279"/>
      <c r="K1" s="279"/>
      <c r="L1" s="279"/>
      <c r="M1" s="279"/>
    </row>
    <row r="2" spans="1:13" ht="16.5">
      <c r="A2" s="279"/>
      <c r="B2" s="280" t="s">
        <v>270</v>
      </c>
      <c r="C2" s="279"/>
      <c r="D2" s="279"/>
      <c r="E2" s="279"/>
      <c r="F2" s="279"/>
      <c r="G2" s="279"/>
      <c r="H2" s="279"/>
      <c r="I2" s="279"/>
      <c r="J2" s="279"/>
      <c r="K2" s="279"/>
      <c r="L2" s="279"/>
      <c r="M2" s="279"/>
    </row>
    <row r="3" spans="1:13">
      <c r="A3" s="281"/>
      <c r="B3" s="281"/>
      <c r="C3" s="281"/>
      <c r="D3" s="281"/>
      <c r="E3" s="281"/>
      <c r="F3" s="281"/>
      <c r="G3" s="281"/>
      <c r="H3" s="281"/>
      <c r="I3" s="281"/>
      <c r="J3" s="281"/>
      <c r="K3" s="281"/>
      <c r="L3" s="281"/>
      <c r="M3" s="279"/>
    </row>
    <row r="4" spans="1:13">
      <c r="A4" s="279"/>
      <c r="B4" s="74" t="s">
        <v>170</v>
      </c>
      <c r="C4" s="279"/>
      <c r="D4" s="279"/>
      <c r="E4" s="279"/>
      <c r="F4" s="279"/>
      <c r="G4" s="279"/>
      <c r="H4" s="279"/>
      <c r="I4" s="279"/>
      <c r="J4" s="279"/>
      <c r="K4" s="279"/>
      <c r="L4" s="279"/>
      <c r="M4" s="279"/>
    </row>
    <row r="5" spans="1:13" ht="8.25" customHeight="1">
      <c r="A5" s="279"/>
      <c r="B5" s="587"/>
      <c r="C5" s="587"/>
      <c r="D5" s="587"/>
      <c r="E5" s="587"/>
      <c r="F5" s="587"/>
      <c r="G5" s="587"/>
      <c r="H5" s="587"/>
      <c r="I5" s="587"/>
      <c r="J5" s="587"/>
      <c r="K5" s="587"/>
      <c r="L5" s="587"/>
      <c r="M5" s="279"/>
    </row>
    <row r="6" spans="1:13" ht="14.5" thickBot="1">
      <c r="A6" s="282"/>
      <c r="B6" s="588"/>
      <c r="C6" s="588"/>
      <c r="D6" s="588"/>
      <c r="E6" s="588"/>
      <c r="F6" s="589"/>
      <c r="G6" s="589"/>
      <c r="H6" s="589"/>
      <c r="I6" s="589"/>
      <c r="J6" s="589"/>
      <c r="K6" s="590" t="s">
        <v>171</v>
      </c>
      <c r="L6" s="591"/>
      <c r="M6" s="279"/>
    </row>
    <row r="7" spans="1:13" ht="18.75" customHeight="1">
      <c r="A7" s="282"/>
      <c r="B7" s="592" t="s">
        <v>16</v>
      </c>
      <c r="C7" s="593" t="s">
        <v>172</v>
      </c>
      <c r="D7" s="594"/>
      <c r="E7" s="595"/>
      <c r="F7" s="593" t="s">
        <v>173</v>
      </c>
      <c r="G7" s="594"/>
      <c r="H7" s="595"/>
      <c r="I7" s="593" t="s">
        <v>174</v>
      </c>
      <c r="J7" s="594"/>
      <c r="K7" s="596"/>
      <c r="L7" s="588"/>
      <c r="M7" s="279"/>
    </row>
    <row r="8" spans="1:13" ht="18.75" customHeight="1">
      <c r="A8" s="282"/>
      <c r="B8" s="597" t="s">
        <v>5</v>
      </c>
      <c r="C8" s="967" t="s">
        <v>175</v>
      </c>
      <c r="D8" s="967" t="s">
        <v>176</v>
      </c>
      <c r="E8" s="967" t="s">
        <v>42</v>
      </c>
      <c r="F8" s="967" t="s">
        <v>175</v>
      </c>
      <c r="G8" s="967" t="s">
        <v>176</v>
      </c>
      <c r="H8" s="967" t="s">
        <v>42</v>
      </c>
      <c r="I8" s="598" t="s">
        <v>175</v>
      </c>
      <c r="J8" s="598" t="s">
        <v>176</v>
      </c>
      <c r="K8" s="599" t="s">
        <v>42</v>
      </c>
      <c r="L8" s="588"/>
      <c r="M8" s="279"/>
    </row>
    <row r="9" spans="1:13" ht="18.75" customHeight="1">
      <c r="A9" s="282"/>
      <c r="B9" s="600" t="s">
        <v>177</v>
      </c>
      <c r="C9" s="723">
        <v>1.2749999999999999</v>
      </c>
      <c r="D9" s="723">
        <v>0.95</v>
      </c>
      <c r="E9" s="723">
        <f t="shared" ref="E9" si="0">SUM(C9:D9)</f>
        <v>2.2249999999999996</v>
      </c>
      <c r="F9" s="723">
        <v>1.2749999999999999</v>
      </c>
      <c r="G9" s="723">
        <v>0.95</v>
      </c>
      <c r="H9" s="723">
        <f t="shared" ref="H9" si="1">SUM(F9:G9)</f>
        <v>2.2249999999999996</v>
      </c>
      <c r="I9" s="344">
        <f>C9+F9</f>
        <v>2.5499999999999998</v>
      </c>
      <c r="J9" s="344">
        <f t="shared" ref="I9:K11" si="2">D9+G9</f>
        <v>1.9</v>
      </c>
      <c r="K9" s="601">
        <f t="shared" si="2"/>
        <v>4.4499999999999993</v>
      </c>
      <c r="L9" s="588"/>
      <c r="M9" s="279"/>
    </row>
    <row r="10" spans="1:13" ht="18.75" customHeight="1">
      <c r="A10" s="282"/>
      <c r="B10" s="602" t="s">
        <v>6</v>
      </c>
      <c r="C10" s="723">
        <v>1.2749999999999999</v>
      </c>
      <c r="D10" s="723">
        <v>0.95</v>
      </c>
      <c r="E10" s="723">
        <f>SUM(C10:D10)</f>
        <v>2.2249999999999996</v>
      </c>
      <c r="F10" s="723">
        <v>1.2749999999999999</v>
      </c>
      <c r="G10" s="723">
        <v>0.95</v>
      </c>
      <c r="H10" s="723">
        <f>SUM(F10:G10)</f>
        <v>2.2249999999999996</v>
      </c>
      <c r="I10" s="344">
        <f t="shared" si="2"/>
        <v>2.5499999999999998</v>
      </c>
      <c r="J10" s="344">
        <f t="shared" si="2"/>
        <v>1.9</v>
      </c>
      <c r="K10" s="601">
        <f t="shared" si="2"/>
        <v>4.4499999999999993</v>
      </c>
      <c r="L10" s="588"/>
      <c r="M10" s="279"/>
    </row>
    <row r="11" spans="1:13" ht="18.75" customHeight="1">
      <c r="A11" s="282"/>
      <c r="B11" s="602" t="s">
        <v>9</v>
      </c>
      <c r="C11" s="723">
        <v>1.3</v>
      </c>
      <c r="D11" s="723">
        <v>1</v>
      </c>
      <c r="E11" s="723">
        <f>SUM(C11:D11)</f>
        <v>2.2999999999999998</v>
      </c>
      <c r="F11" s="723">
        <v>1.25</v>
      </c>
      <c r="G11" s="723">
        <v>1</v>
      </c>
      <c r="H11" s="723">
        <f>SUM(F11:G11)</f>
        <v>2.25</v>
      </c>
      <c r="I11" s="344">
        <f t="shared" si="2"/>
        <v>2.5499999999999998</v>
      </c>
      <c r="J11" s="344">
        <f>D11+G11</f>
        <v>2</v>
      </c>
      <c r="K11" s="601">
        <f>E11+H11</f>
        <v>4.55</v>
      </c>
      <c r="L11" s="588"/>
      <c r="M11" s="279"/>
    </row>
    <row r="12" spans="1:13" ht="18.75" customHeight="1">
      <c r="A12" s="282"/>
      <c r="B12" s="602" t="s">
        <v>10</v>
      </c>
      <c r="C12" s="723">
        <v>1.2749999999999999</v>
      </c>
      <c r="D12" s="723">
        <v>0.95</v>
      </c>
      <c r="E12" s="723">
        <f t="shared" ref="E12:E14" si="3">SUM(C12:D12)</f>
        <v>2.2249999999999996</v>
      </c>
      <c r="F12" s="723">
        <v>1.2749999999999999</v>
      </c>
      <c r="G12" s="723">
        <v>0.95</v>
      </c>
      <c r="H12" s="723">
        <f t="shared" ref="H12:H14" si="4">SUM(F12:G12)</f>
        <v>2.2249999999999996</v>
      </c>
      <c r="I12" s="344">
        <f>C12+F12</f>
        <v>2.5499999999999998</v>
      </c>
      <c r="J12" s="344">
        <f>D12+G12</f>
        <v>1.9</v>
      </c>
      <c r="K12" s="601">
        <f>E12+H12</f>
        <v>4.4499999999999993</v>
      </c>
      <c r="L12" s="588"/>
      <c r="M12" s="279"/>
    </row>
    <row r="13" spans="1:13" ht="18.75" customHeight="1">
      <c r="A13" s="282"/>
      <c r="B13" s="602" t="s">
        <v>11</v>
      </c>
      <c r="C13" s="723">
        <v>1.2749999999999999</v>
      </c>
      <c r="D13" s="723">
        <v>0.95</v>
      </c>
      <c r="E13" s="723">
        <f t="shared" si="3"/>
        <v>2.2249999999999996</v>
      </c>
      <c r="F13" s="723">
        <v>1.2749999999999999</v>
      </c>
      <c r="G13" s="723">
        <v>0.95</v>
      </c>
      <c r="H13" s="968">
        <f t="shared" si="4"/>
        <v>2.2249999999999996</v>
      </c>
      <c r="I13" s="344">
        <f t="shared" ref="I13:K14" si="5">C13+F13</f>
        <v>2.5499999999999998</v>
      </c>
      <c r="J13" s="344">
        <f t="shared" si="5"/>
        <v>1.9</v>
      </c>
      <c r="K13" s="601">
        <f t="shared" si="5"/>
        <v>4.4499999999999993</v>
      </c>
      <c r="L13" s="588"/>
      <c r="M13" s="279"/>
    </row>
    <row r="14" spans="1:13" ht="18.75" customHeight="1" thickBot="1">
      <c r="A14" s="282"/>
      <c r="B14" s="603" t="s">
        <v>12</v>
      </c>
      <c r="C14" s="728">
        <v>1.2749999999999999</v>
      </c>
      <c r="D14" s="728">
        <v>0.95</v>
      </c>
      <c r="E14" s="969">
        <f t="shared" si="3"/>
        <v>2.2249999999999996</v>
      </c>
      <c r="F14" s="728">
        <v>1.2749999999999999</v>
      </c>
      <c r="G14" s="728">
        <v>0.95</v>
      </c>
      <c r="H14" s="970">
        <f t="shared" si="4"/>
        <v>2.2249999999999996</v>
      </c>
      <c r="I14" s="710">
        <f>C14+F14</f>
        <v>2.5499999999999998</v>
      </c>
      <c r="J14" s="604">
        <f t="shared" si="5"/>
        <v>1.9</v>
      </c>
      <c r="K14" s="605">
        <f>E14+H14</f>
        <v>4.4499999999999993</v>
      </c>
      <c r="L14" s="588"/>
      <c r="M14" s="279"/>
    </row>
    <row r="15" spans="1:13" ht="8.15" customHeight="1">
      <c r="A15" s="282"/>
      <c r="B15" s="588"/>
      <c r="C15" s="588"/>
      <c r="D15" s="588"/>
      <c r="E15" s="588"/>
      <c r="F15" s="588"/>
      <c r="G15" s="588"/>
      <c r="H15" s="588"/>
      <c r="I15" s="588"/>
      <c r="J15" s="588"/>
      <c r="K15" s="588"/>
      <c r="L15" s="588"/>
      <c r="M15" s="279"/>
    </row>
    <row r="16" spans="1:13" s="75" customFormat="1" ht="19.5" customHeight="1">
      <c r="A16" s="282"/>
      <c r="B16" s="961" t="s">
        <v>329</v>
      </c>
      <c r="C16" s="971"/>
      <c r="D16" s="971"/>
      <c r="E16" s="971"/>
      <c r="F16" s="971"/>
      <c r="G16" s="971"/>
      <c r="H16" s="971"/>
      <c r="I16" s="971"/>
      <c r="J16" s="606"/>
      <c r="K16" s="606"/>
      <c r="L16" s="606"/>
      <c r="M16" s="283"/>
    </row>
    <row r="17" spans="1:14" s="75" customFormat="1" ht="18.75" customHeight="1">
      <c r="A17" s="282"/>
      <c r="B17" s="972" t="s">
        <v>178</v>
      </c>
      <c r="C17" s="973"/>
      <c r="D17" s="973"/>
      <c r="E17" s="973"/>
      <c r="F17" s="973"/>
      <c r="G17" s="973"/>
      <c r="H17" s="973"/>
      <c r="I17" s="973"/>
      <c r="J17" s="609"/>
      <c r="K17" s="609"/>
      <c r="L17" s="606"/>
      <c r="M17" s="283"/>
    </row>
    <row r="18" spans="1:14" s="75" customFormat="1" ht="18.75" customHeight="1">
      <c r="A18" s="282"/>
      <c r="B18" s="972" t="s">
        <v>179</v>
      </c>
      <c r="C18" s="973"/>
      <c r="D18" s="973"/>
      <c r="E18" s="973"/>
      <c r="F18" s="973"/>
      <c r="G18" s="973"/>
      <c r="H18" s="973"/>
      <c r="I18" s="973"/>
      <c r="J18" s="609"/>
      <c r="K18" s="609"/>
      <c r="L18" s="606"/>
      <c r="M18" s="283"/>
    </row>
    <row r="19" spans="1:14" s="75" customFormat="1" ht="18.75" customHeight="1">
      <c r="A19" s="282"/>
      <c r="B19" s="972" t="s">
        <v>180</v>
      </c>
      <c r="C19" s="973"/>
      <c r="D19" s="973"/>
      <c r="E19" s="973"/>
      <c r="F19" s="973"/>
      <c r="G19" s="973"/>
      <c r="H19" s="973"/>
      <c r="I19" s="973"/>
      <c r="J19" s="609"/>
      <c r="K19" s="609"/>
      <c r="L19" s="606"/>
      <c r="M19" s="283"/>
    </row>
    <row r="20" spans="1:14" s="75" customFormat="1" ht="12.5" thickBot="1">
      <c r="A20" s="282"/>
      <c r="B20" s="974" t="s">
        <v>263</v>
      </c>
      <c r="C20" s="975"/>
      <c r="D20" s="975"/>
      <c r="E20" s="975"/>
      <c r="F20" s="975"/>
      <c r="G20" s="975"/>
      <c r="H20" s="975"/>
      <c r="I20" s="975"/>
      <c r="J20" s="610"/>
      <c r="K20" s="610"/>
      <c r="L20" s="610"/>
      <c r="M20" s="284"/>
      <c r="N20" s="76"/>
    </row>
    <row r="21" spans="1:14" s="75" customFormat="1" ht="14.25" customHeight="1">
      <c r="A21" s="282"/>
      <c r="B21" s="976"/>
      <c r="C21" s="977" t="s">
        <v>172</v>
      </c>
      <c r="D21" s="978"/>
      <c r="E21" s="979"/>
      <c r="F21" s="980" t="s">
        <v>173</v>
      </c>
      <c r="G21" s="978"/>
      <c r="H21" s="979"/>
      <c r="I21" s="980" t="s">
        <v>174</v>
      </c>
      <c r="J21" s="594"/>
      <c r="K21" s="596"/>
      <c r="L21" s="611"/>
      <c r="M21" s="284"/>
      <c r="N21" s="76"/>
    </row>
    <row r="22" spans="1:14" ht="14.25" customHeight="1">
      <c r="A22" s="282"/>
      <c r="B22" s="282"/>
      <c r="C22" s="981" t="s">
        <v>175</v>
      </c>
      <c r="D22" s="967" t="s">
        <v>176</v>
      </c>
      <c r="E22" s="967" t="s">
        <v>42</v>
      </c>
      <c r="F22" s="967" t="s">
        <v>175</v>
      </c>
      <c r="G22" s="967" t="s">
        <v>176</v>
      </c>
      <c r="H22" s="967" t="s">
        <v>42</v>
      </c>
      <c r="I22" s="967" t="s">
        <v>175</v>
      </c>
      <c r="J22" s="598" t="s">
        <v>176</v>
      </c>
      <c r="K22" s="599" t="s">
        <v>42</v>
      </c>
      <c r="L22" s="588"/>
      <c r="M22" s="279"/>
    </row>
    <row r="23" spans="1:14" ht="14.5" thickBot="1">
      <c r="A23" s="282"/>
      <c r="B23" s="282"/>
      <c r="C23" s="982">
        <v>1.075</v>
      </c>
      <c r="D23" s="724">
        <v>1.1499999999999999</v>
      </c>
      <c r="E23" s="724">
        <f>SUM(C23:D23)</f>
        <v>2.2249999999999996</v>
      </c>
      <c r="F23" s="724">
        <v>1.075</v>
      </c>
      <c r="G23" s="724">
        <v>1.1499999999999999</v>
      </c>
      <c r="H23" s="724">
        <f>SUM(F23:G23)</f>
        <v>2.2249999999999996</v>
      </c>
      <c r="I23" s="983">
        <f>C23+F23</f>
        <v>2.15</v>
      </c>
      <c r="J23" s="612">
        <f>D23+G23</f>
        <v>2.2999999999999998</v>
      </c>
      <c r="K23" s="613">
        <f>E23+H23</f>
        <v>4.4499999999999993</v>
      </c>
      <c r="L23" s="588"/>
      <c r="M23" s="279"/>
    </row>
    <row r="24" spans="1:14" ht="8.15" customHeight="1">
      <c r="A24" s="282"/>
      <c r="B24" s="588"/>
      <c r="C24" s="611"/>
      <c r="D24" s="611"/>
      <c r="E24" s="611"/>
      <c r="F24" s="611"/>
      <c r="G24" s="611"/>
      <c r="H24" s="611"/>
      <c r="I24" s="611"/>
      <c r="J24" s="611"/>
      <c r="K24" s="611"/>
      <c r="L24" s="588"/>
      <c r="M24" s="279"/>
    </row>
    <row r="25" spans="1:14" s="75" customFormat="1" ht="15.75" customHeight="1">
      <c r="A25" s="282"/>
      <c r="B25" s="607" t="s">
        <v>181</v>
      </c>
      <c r="C25" s="608"/>
      <c r="D25" s="608"/>
      <c r="E25" s="608"/>
      <c r="F25" s="608"/>
      <c r="G25" s="608"/>
      <c r="H25" s="608"/>
      <c r="I25" s="609"/>
      <c r="J25" s="609"/>
      <c r="K25" s="609"/>
      <c r="L25" s="609"/>
      <c r="M25" s="284"/>
      <c r="N25" s="76"/>
    </row>
    <row r="26" spans="1:14">
      <c r="A26" s="282"/>
      <c r="B26" s="588"/>
      <c r="C26" s="588"/>
      <c r="D26" s="588"/>
      <c r="E26" s="588"/>
      <c r="F26" s="588"/>
      <c r="G26" s="588"/>
      <c r="H26" s="588"/>
      <c r="I26" s="588"/>
      <c r="J26" s="588"/>
      <c r="K26" s="588"/>
      <c r="L26" s="588"/>
      <c r="M26" s="279"/>
    </row>
    <row r="27" spans="1:14">
      <c r="A27" s="279"/>
      <c r="B27" s="614" t="s">
        <v>182</v>
      </c>
      <c r="C27" s="587"/>
      <c r="D27" s="587"/>
      <c r="E27" s="587"/>
      <c r="F27" s="587"/>
      <c r="G27" s="587"/>
      <c r="H27" s="587"/>
      <c r="I27" s="587"/>
      <c r="J27" s="587"/>
      <c r="K27" s="587"/>
      <c r="L27" s="587"/>
      <c r="M27" s="279"/>
    </row>
    <row r="28" spans="1:14" ht="8.25" customHeight="1">
      <c r="A28" s="279"/>
      <c r="B28" s="587"/>
      <c r="C28" s="587"/>
      <c r="D28" s="587"/>
      <c r="E28" s="587"/>
      <c r="F28" s="587"/>
      <c r="G28" s="587"/>
      <c r="H28" s="587"/>
      <c r="I28" s="587"/>
      <c r="J28" s="587"/>
      <c r="K28" s="587"/>
      <c r="L28" s="587"/>
      <c r="M28" s="279"/>
    </row>
    <row r="29" spans="1:14" ht="14.5" thickBot="1">
      <c r="A29" s="282"/>
      <c r="B29" s="589"/>
      <c r="C29" s="589"/>
      <c r="D29" s="589"/>
      <c r="E29" s="589"/>
      <c r="F29" s="589"/>
      <c r="G29" s="589"/>
      <c r="H29" s="590" t="s">
        <v>171</v>
      </c>
      <c r="I29" s="589"/>
      <c r="J29" s="587"/>
      <c r="K29" s="615"/>
      <c r="L29" s="588"/>
      <c r="M29" s="279"/>
    </row>
    <row r="30" spans="1:14">
      <c r="A30" s="282"/>
      <c r="B30" s="592" t="s">
        <v>16</v>
      </c>
      <c r="C30" s="616" t="s">
        <v>183</v>
      </c>
      <c r="D30" s="617"/>
      <c r="E30" s="617"/>
      <c r="F30" s="617"/>
      <c r="G30" s="617"/>
      <c r="H30" s="618"/>
      <c r="I30" s="502"/>
      <c r="J30" s="502"/>
      <c r="K30" s="588"/>
      <c r="L30" s="588"/>
      <c r="M30" s="279"/>
    </row>
    <row r="31" spans="1:14">
      <c r="A31" s="282"/>
      <c r="B31" s="597" t="s">
        <v>5</v>
      </c>
      <c r="C31" s="619" t="s">
        <v>172</v>
      </c>
      <c r="D31" s="620"/>
      <c r="E31" s="619" t="s">
        <v>173</v>
      </c>
      <c r="F31" s="620"/>
      <c r="G31" s="619" t="s">
        <v>42</v>
      </c>
      <c r="H31" s="621"/>
      <c r="I31" s="502"/>
      <c r="J31" s="502"/>
      <c r="K31" s="588"/>
      <c r="L31" s="588"/>
      <c r="M31" s="279"/>
    </row>
    <row r="32" spans="1:14">
      <c r="A32" s="282"/>
      <c r="B32" s="600" t="s">
        <v>6</v>
      </c>
      <c r="C32" s="789">
        <v>2.2250000000000001</v>
      </c>
      <c r="D32" s="790"/>
      <c r="E32" s="789">
        <v>2.2250000000000001</v>
      </c>
      <c r="F32" s="790"/>
      <c r="G32" s="791">
        <f>SUM(C32:F32)</f>
        <v>4.45</v>
      </c>
      <c r="H32" s="794"/>
      <c r="I32" s="502"/>
      <c r="J32" s="502"/>
      <c r="K32" s="588"/>
      <c r="L32" s="588"/>
      <c r="M32" s="279"/>
    </row>
    <row r="33" spans="1:13">
      <c r="A33" s="282"/>
      <c r="B33" s="600" t="s">
        <v>9</v>
      </c>
      <c r="C33" s="792">
        <v>1.9</v>
      </c>
      <c r="D33" s="793"/>
      <c r="E33" s="789">
        <v>2.4500000000000002</v>
      </c>
      <c r="F33" s="790"/>
      <c r="G33" s="791">
        <f>SUM(C33:F33)</f>
        <v>4.3499999999999996</v>
      </c>
      <c r="H33" s="794"/>
      <c r="I33" s="502"/>
      <c r="J33" s="502"/>
      <c r="K33" s="588"/>
      <c r="L33" s="588"/>
      <c r="M33" s="279"/>
    </row>
    <row r="34" spans="1:13">
      <c r="A34" s="282"/>
      <c r="B34" s="622" t="s">
        <v>10</v>
      </c>
      <c r="C34" s="984">
        <v>2.15</v>
      </c>
      <c r="D34" s="985"/>
      <c r="E34" s="986">
        <v>2.15</v>
      </c>
      <c r="F34" s="987"/>
      <c r="G34" s="791">
        <f>SUM(C34:F34)</f>
        <v>4.3</v>
      </c>
      <c r="H34" s="794"/>
      <c r="I34" s="623"/>
      <c r="J34" s="502"/>
      <c r="K34" s="588"/>
      <c r="L34" s="588"/>
      <c r="M34" s="279"/>
    </row>
    <row r="35" spans="1:13">
      <c r="A35" s="282"/>
      <c r="B35" s="600" t="s">
        <v>11</v>
      </c>
      <c r="C35" s="792">
        <v>1.95</v>
      </c>
      <c r="D35" s="793"/>
      <c r="E35" s="789">
        <v>1.95</v>
      </c>
      <c r="F35" s="790"/>
      <c r="G35" s="791">
        <f>SUM(C35:F35)</f>
        <v>3.9</v>
      </c>
      <c r="H35" s="794"/>
      <c r="I35" s="502"/>
      <c r="J35" s="502"/>
      <c r="K35" s="588"/>
      <c r="L35" s="588"/>
      <c r="M35" s="279"/>
    </row>
    <row r="36" spans="1:13" ht="14.5" thickBot="1">
      <c r="A36" s="282"/>
      <c r="B36" s="624" t="s">
        <v>12</v>
      </c>
      <c r="C36" s="787">
        <v>2.2000000000000002</v>
      </c>
      <c r="D36" s="788"/>
      <c r="E36" s="787">
        <v>2.2000000000000002</v>
      </c>
      <c r="F36" s="788"/>
      <c r="G36" s="795">
        <f>SUM(C36:F36)</f>
        <v>4.4000000000000004</v>
      </c>
      <c r="H36" s="796"/>
      <c r="I36" s="502"/>
      <c r="J36" s="502"/>
      <c r="K36" s="588"/>
      <c r="L36" s="588"/>
      <c r="M36" s="279"/>
    </row>
    <row r="37" spans="1:13" ht="14.5" thickBot="1">
      <c r="A37" s="282"/>
      <c r="B37" s="588"/>
      <c r="C37" s="282"/>
      <c r="D37" s="282"/>
      <c r="E37" s="282"/>
      <c r="F37" s="282"/>
      <c r="G37" s="588"/>
      <c r="H37" s="588"/>
      <c r="I37" s="502"/>
      <c r="J37" s="502"/>
      <c r="K37" s="588"/>
      <c r="L37" s="588"/>
      <c r="M37" s="279"/>
    </row>
    <row r="38" spans="1:13" ht="15" customHeight="1">
      <c r="A38" s="282"/>
      <c r="B38" s="592" t="s">
        <v>16</v>
      </c>
      <c r="C38" s="988" t="s">
        <v>184</v>
      </c>
      <c r="D38" s="989"/>
      <c r="E38" s="989"/>
      <c r="F38" s="989"/>
      <c r="G38" s="617"/>
      <c r="H38" s="618"/>
      <c r="I38" s="502"/>
      <c r="J38" s="502"/>
      <c r="K38" s="588"/>
      <c r="L38" s="588"/>
      <c r="M38" s="279"/>
    </row>
    <row r="39" spans="1:13">
      <c r="A39" s="282"/>
      <c r="B39" s="597" t="s">
        <v>5</v>
      </c>
      <c r="C39" s="990" t="s">
        <v>172</v>
      </c>
      <c r="D39" s="991"/>
      <c r="E39" s="990" t="s">
        <v>173</v>
      </c>
      <c r="F39" s="991"/>
      <c r="G39" s="619" t="s">
        <v>42</v>
      </c>
      <c r="H39" s="621"/>
      <c r="I39" s="502"/>
      <c r="J39" s="502"/>
      <c r="K39" s="588"/>
      <c r="L39" s="588"/>
      <c r="M39" s="279"/>
    </row>
    <row r="40" spans="1:13">
      <c r="A40" s="282"/>
      <c r="B40" s="600" t="s">
        <v>6</v>
      </c>
      <c r="C40" s="789">
        <v>2.2250000000000001</v>
      </c>
      <c r="D40" s="790"/>
      <c r="E40" s="789">
        <v>2.2250000000000001</v>
      </c>
      <c r="F40" s="790"/>
      <c r="G40" s="799">
        <f>SUM(C40:F40)</f>
        <v>4.45</v>
      </c>
      <c r="H40" s="800"/>
      <c r="I40" s="502"/>
      <c r="J40" s="502"/>
      <c r="K40" s="588"/>
      <c r="L40" s="588"/>
      <c r="M40" s="279"/>
    </row>
    <row r="41" spans="1:13">
      <c r="A41" s="282"/>
      <c r="B41" s="600" t="s">
        <v>9</v>
      </c>
      <c r="C41" s="803">
        <v>1.25</v>
      </c>
      <c r="D41" s="804"/>
      <c r="E41" s="803">
        <v>3.1</v>
      </c>
      <c r="F41" s="804"/>
      <c r="G41" s="799">
        <f>SUM(C41:F41)</f>
        <v>4.3499999999999996</v>
      </c>
      <c r="H41" s="800"/>
      <c r="I41" s="502"/>
      <c r="J41" s="502"/>
      <c r="K41" s="588"/>
      <c r="L41" s="588"/>
      <c r="M41" s="279"/>
    </row>
    <row r="42" spans="1:13">
      <c r="A42" s="282"/>
      <c r="B42" s="600" t="s">
        <v>10</v>
      </c>
      <c r="C42" s="984">
        <v>2.15</v>
      </c>
      <c r="D42" s="985"/>
      <c r="E42" s="986">
        <v>2.15</v>
      </c>
      <c r="F42" s="987"/>
      <c r="G42" s="799">
        <f>SUM(C42:F42)</f>
        <v>4.3</v>
      </c>
      <c r="H42" s="800"/>
      <c r="I42" s="502"/>
      <c r="J42" s="502"/>
      <c r="K42" s="588"/>
      <c r="L42" s="588"/>
      <c r="M42" s="279"/>
    </row>
    <row r="43" spans="1:13">
      <c r="A43" s="282"/>
      <c r="B43" s="600" t="s">
        <v>11</v>
      </c>
      <c r="C43" s="792">
        <v>1.95</v>
      </c>
      <c r="D43" s="793"/>
      <c r="E43" s="789">
        <v>1.95</v>
      </c>
      <c r="F43" s="790"/>
      <c r="G43" s="799">
        <f>SUM(C43:F43)</f>
        <v>3.9</v>
      </c>
      <c r="H43" s="800"/>
      <c r="I43" s="502"/>
      <c r="J43" s="502"/>
      <c r="K43" s="588"/>
      <c r="L43" s="588"/>
      <c r="M43" s="279"/>
    </row>
    <row r="44" spans="1:13" ht="14.5" thickBot="1">
      <c r="A44" s="282"/>
      <c r="B44" s="624" t="s">
        <v>12</v>
      </c>
      <c r="C44" s="797">
        <v>1.4750000000000001</v>
      </c>
      <c r="D44" s="798"/>
      <c r="E44" s="797">
        <v>1.4750000000000001</v>
      </c>
      <c r="F44" s="798"/>
      <c r="G44" s="801">
        <f>SUM(C44:F44)</f>
        <v>2.95</v>
      </c>
      <c r="H44" s="802"/>
      <c r="I44" s="502"/>
      <c r="J44" s="502"/>
      <c r="K44" s="588"/>
      <c r="L44" s="588"/>
      <c r="M44" s="279"/>
    </row>
    <row r="45" spans="1:13" ht="17.25" customHeight="1">
      <c r="A45" s="282"/>
      <c r="B45" s="588"/>
      <c r="C45" s="588"/>
      <c r="D45" s="588"/>
      <c r="E45" s="588"/>
      <c r="F45" s="588"/>
      <c r="G45" s="588"/>
      <c r="H45" s="588"/>
      <c r="I45" s="588"/>
      <c r="J45" s="588"/>
      <c r="K45" s="588"/>
      <c r="L45" s="588"/>
      <c r="M45" s="279"/>
    </row>
    <row r="46" spans="1:13" ht="19.5" customHeight="1">
      <c r="A46" s="282"/>
      <c r="B46" s="961" t="s">
        <v>330</v>
      </c>
      <c r="C46" s="606"/>
      <c r="D46" s="606"/>
      <c r="E46" s="606"/>
      <c r="F46" s="606"/>
      <c r="G46" s="606"/>
      <c r="H46" s="606"/>
      <c r="I46" s="606"/>
      <c r="J46" s="606"/>
      <c r="K46" s="588"/>
      <c r="L46" s="588"/>
      <c r="M46" s="279"/>
    </row>
    <row r="47" spans="1:13" ht="21" customHeight="1">
      <c r="A47" s="282"/>
      <c r="B47" s="607" t="s">
        <v>185</v>
      </c>
      <c r="C47" s="608"/>
      <c r="D47" s="608"/>
      <c r="E47" s="608"/>
      <c r="F47" s="608"/>
      <c r="G47" s="608"/>
      <c r="H47" s="608"/>
      <c r="I47" s="608"/>
      <c r="J47" s="608"/>
      <c r="K47" s="606"/>
      <c r="L47" s="606"/>
      <c r="M47" s="279"/>
    </row>
    <row r="48" spans="1:13" s="77" customFormat="1">
      <c r="A48" s="279"/>
      <c r="B48" s="587"/>
      <c r="C48" s="587"/>
      <c r="D48" s="587"/>
      <c r="E48" s="587"/>
      <c r="F48" s="587"/>
      <c r="G48" s="587"/>
      <c r="H48" s="587"/>
      <c r="I48" s="587"/>
      <c r="J48" s="587"/>
      <c r="K48" s="608"/>
      <c r="L48" s="609"/>
      <c r="M48" s="285"/>
    </row>
    <row r="49" spans="1:13" s="77" customFormat="1" ht="15" customHeight="1">
      <c r="A49" s="279"/>
      <c r="B49" s="587"/>
      <c r="C49" s="587"/>
      <c r="D49" s="587"/>
      <c r="E49" s="587"/>
      <c r="F49" s="587"/>
      <c r="G49" s="587"/>
      <c r="H49" s="587"/>
      <c r="I49" s="587"/>
      <c r="J49" s="587"/>
      <c r="K49" s="587"/>
      <c r="L49" s="587"/>
      <c r="M49" s="285"/>
    </row>
  </sheetData>
  <mergeCells count="30">
    <mergeCell ref="C44:D44"/>
    <mergeCell ref="E44:F44"/>
    <mergeCell ref="G40:H40"/>
    <mergeCell ref="G41:H41"/>
    <mergeCell ref="G42:H42"/>
    <mergeCell ref="G43:H43"/>
    <mergeCell ref="G44:H44"/>
    <mergeCell ref="C41:D41"/>
    <mergeCell ref="C42:D42"/>
    <mergeCell ref="C43:D43"/>
    <mergeCell ref="E41:F41"/>
    <mergeCell ref="E42:F42"/>
    <mergeCell ref="E43:F43"/>
    <mergeCell ref="C40:D40"/>
    <mergeCell ref="E40:F40"/>
    <mergeCell ref="G32:H32"/>
    <mergeCell ref="G33:H33"/>
    <mergeCell ref="G34:H34"/>
    <mergeCell ref="G35:H35"/>
    <mergeCell ref="G36:H36"/>
    <mergeCell ref="C32:D32"/>
    <mergeCell ref="E32:F32"/>
    <mergeCell ref="C33:D33"/>
    <mergeCell ref="C34:D34"/>
    <mergeCell ref="C35:D35"/>
    <mergeCell ref="C36:D36"/>
    <mergeCell ref="E33:F33"/>
    <mergeCell ref="E34:F34"/>
    <mergeCell ref="E35:F35"/>
    <mergeCell ref="E36:F36"/>
  </mergeCells>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77"/>
  <sheetViews>
    <sheetView tabSelected="1" view="pageBreakPreview" topLeftCell="B2" zoomScaleNormal="95" zoomScaleSheetLayoutView="100" workbookViewId="0">
      <selection activeCell="A16" sqref="A16"/>
    </sheetView>
  </sheetViews>
  <sheetFormatPr defaultColWidth="8.90625" defaultRowHeight="13"/>
  <cols>
    <col min="1" max="1" width="9.6328125" style="67" customWidth="1"/>
    <col min="2" max="2" width="2.08984375" style="67" customWidth="1"/>
    <col min="3" max="5" width="11.08984375" style="67" customWidth="1"/>
    <col min="6" max="6" width="11.6328125" style="67" customWidth="1"/>
    <col min="7" max="7" width="7.36328125" style="67" customWidth="1"/>
    <col min="8" max="8" width="4.36328125" style="67" customWidth="1"/>
    <col min="9" max="9" width="12.08984375" style="67" customWidth="1"/>
    <col min="10" max="10" width="2.6328125" style="67" customWidth="1"/>
    <col min="11" max="11" width="10.453125" style="67" customWidth="1"/>
    <col min="12" max="12" width="10.7265625" style="67" customWidth="1"/>
    <col min="13" max="13" width="10.453125" style="67" customWidth="1"/>
    <col min="14" max="15" width="10.6328125" style="67" customWidth="1"/>
    <col min="16" max="256" width="8.90625" style="67"/>
    <col min="257" max="257" width="9.6328125" style="67" customWidth="1"/>
    <col min="258" max="258" width="2.08984375" style="67" customWidth="1"/>
    <col min="259" max="261" width="11.08984375" style="67" customWidth="1"/>
    <col min="262" max="262" width="11.6328125" style="67" customWidth="1"/>
    <col min="263" max="263" width="7.36328125" style="67" customWidth="1"/>
    <col min="264" max="264" width="4.36328125" style="67" customWidth="1"/>
    <col min="265" max="265" width="12.08984375" style="67" customWidth="1"/>
    <col min="266" max="266" width="0.90625" style="67" customWidth="1"/>
    <col min="267" max="267" width="10.453125" style="67" customWidth="1"/>
    <col min="268" max="268" width="10.7265625" style="67" customWidth="1"/>
    <col min="269" max="269" width="10.453125" style="67" customWidth="1"/>
    <col min="270" max="271" width="10.6328125" style="67" customWidth="1"/>
    <col min="272" max="512" width="8.90625" style="67"/>
    <col min="513" max="513" width="9.6328125" style="67" customWidth="1"/>
    <col min="514" max="514" width="2.08984375" style="67" customWidth="1"/>
    <col min="515" max="517" width="11.08984375" style="67" customWidth="1"/>
    <col min="518" max="518" width="11.6328125" style="67" customWidth="1"/>
    <col min="519" max="519" width="7.36328125" style="67" customWidth="1"/>
    <col min="520" max="520" width="4.36328125" style="67" customWidth="1"/>
    <col min="521" max="521" width="12.08984375" style="67" customWidth="1"/>
    <col min="522" max="522" width="0.90625" style="67" customWidth="1"/>
    <col min="523" max="523" width="10.453125" style="67" customWidth="1"/>
    <col min="524" max="524" width="10.7265625" style="67" customWidth="1"/>
    <col min="525" max="525" width="10.453125" style="67" customWidth="1"/>
    <col min="526" max="527" width="10.6328125" style="67" customWidth="1"/>
    <col min="528" max="768" width="8.90625" style="67"/>
    <col min="769" max="769" width="9.6328125" style="67" customWidth="1"/>
    <col min="770" max="770" width="2.08984375" style="67" customWidth="1"/>
    <col min="771" max="773" width="11.08984375" style="67" customWidth="1"/>
    <col min="774" max="774" width="11.6328125" style="67" customWidth="1"/>
    <col min="775" max="775" width="7.36328125" style="67" customWidth="1"/>
    <col min="776" max="776" width="4.36328125" style="67" customWidth="1"/>
    <col min="777" max="777" width="12.08984375" style="67" customWidth="1"/>
    <col min="778" max="778" width="0.90625" style="67" customWidth="1"/>
    <col min="779" max="779" width="10.453125" style="67" customWidth="1"/>
    <col min="780" max="780" width="10.7265625" style="67" customWidth="1"/>
    <col min="781" max="781" width="10.453125" style="67" customWidth="1"/>
    <col min="782" max="783" width="10.6328125" style="67" customWidth="1"/>
    <col min="784" max="1024" width="8.90625" style="67"/>
    <col min="1025" max="1025" width="9.6328125" style="67" customWidth="1"/>
    <col min="1026" max="1026" width="2.08984375" style="67" customWidth="1"/>
    <col min="1027" max="1029" width="11.08984375" style="67" customWidth="1"/>
    <col min="1030" max="1030" width="11.6328125" style="67" customWidth="1"/>
    <col min="1031" max="1031" width="7.36328125" style="67" customWidth="1"/>
    <col min="1032" max="1032" width="4.36328125" style="67" customWidth="1"/>
    <col min="1033" max="1033" width="12.08984375" style="67" customWidth="1"/>
    <col min="1034" max="1034" width="0.90625" style="67" customWidth="1"/>
    <col min="1035" max="1035" width="10.453125" style="67" customWidth="1"/>
    <col min="1036" max="1036" width="10.7265625" style="67" customWidth="1"/>
    <col min="1037" max="1037" width="10.453125" style="67" customWidth="1"/>
    <col min="1038" max="1039" width="10.6328125" style="67" customWidth="1"/>
    <col min="1040" max="1280" width="8.90625" style="67"/>
    <col min="1281" max="1281" width="9.6328125" style="67" customWidth="1"/>
    <col min="1282" max="1282" width="2.08984375" style="67" customWidth="1"/>
    <col min="1283" max="1285" width="11.08984375" style="67" customWidth="1"/>
    <col min="1286" max="1286" width="11.6328125" style="67" customWidth="1"/>
    <col min="1287" max="1287" width="7.36328125" style="67" customWidth="1"/>
    <col min="1288" max="1288" width="4.36328125" style="67" customWidth="1"/>
    <col min="1289" max="1289" width="12.08984375" style="67" customWidth="1"/>
    <col min="1290" max="1290" width="0.90625" style="67" customWidth="1"/>
    <col min="1291" max="1291" width="10.453125" style="67" customWidth="1"/>
    <col min="1292" max="1292" width="10.7265625" style="67" customWidth="1"/>
    <col min="1293" max="1293" width="10.453125" style="67" customWidth="1"/>
    <col min="1294" max="1295" width="10.6328125" style="67" customWidth="1"/>
    <col min="1296" max="1536" width="8.90625" style="67"/>
    <col min="1537" max="1537" width="9.6328125" style="67" customWidth="1"/>
    <col min="1538" max="1538" width="2.08984375" style="67" customWidth="1"/>
    <col min="1539" max="1541" width="11.08984375" style="67" customWidth="1"/>
    <col min="1542" max="1542" width="11.6328125" style="67" customWidth="1"/>
    <col min="1543" max="1543" width="7.36328125" style="67" customWidth="1"/>
    <col min="1544" max="1544" width="4.36328125" style="67" customWidth="1"/>
    <col min="1545" max="1545" width="12.08984375" style="67" customWidth="1"/>
    <col min="1546" max="1546" width="0.90625" style="67" customWidth="1"/>
    <col min="1547" max="1547" width="10.453125" style="67" customWidth="1"/>
    <col min="1548" max="1548" width="10.7265625" style="67" customWidth="1"/>
    <col min="1549" max="1549" width="10.453125" style="67" customWidth="1"/>
    <col min="1550" max="1551" width="10.6328125" style="67" customWidth="1"/>
    <col min="1552" max="1792" width="8.90625" style="67"/>
    <col min="1793" max="1793" width="9.6328125" style="67" customWidth="1"/>
    <col min="1794" max="1794" width="2.08984375" style="67" customWidth="1"/>
    <col min="1795" max="1797" width="11.08984375" style="67" customWidth="1"/>
    <col min="1798" max="1798" width="11.6328125" style="67" customWidth="1"/>
    <col min="1799" max="1799" width="7.36328125" style="67" customWidth="1"/>
    <col min="1800" max="1800" width="4.36328125" style="67" customWidth="1"/>
    <col min="1801" max="1801" width="12.08984375" style="67" customWidth="1"/>
    <col min="1802" max="1802" width="0.90625" style="67" customWidth="1"/>
    <col min="1803" max="1803" width="10.453125" style="67" customWidth="1"/>
    <col min="1804" max="1804" width="10.7265625" style="67" customWidth="1"/>
    <col min="1805" max="1805" width="10.453125" style="67" customWidth="1"/>
    <col min="1806" max="1807" width="10.6328125" style="67" customWidth="1"/>
    <col min="1808" max="2048" width="8.90625" style="67"/>
    <col min="2049" max="2049" width="9.6328125" style="67" customWidth="1"/>
    <col min="2050" max="2050" width="2.08984375" style="67" customWidth="1"/>
    <col min="2051" max="2053" width="11.08984375" style="67" customWidth="1"/>
    <col min="2054" max="2054" width="11.6328125" style="67" customWidth="1"/>
    <col min="2055" max="2055" width="7.36328125" style="67" customWidth="1"/>
    <col min="2056" max="2056" width="4.36328125" style="67" customWidth="1"/>
    <col min="2057" max="2057" width="12.08984375" style="67" customWidth="1"/>
    <col min="2058" max="2058" width="0.90625" style="67" customWidth="1"/>
    <col min="2059" max="2059" width="10.453125" style="67" customWidth="1"/>
    <col min="2060" max="2060" width="10.7265625" style="67" customWidth="1"/>
    <col min="2061" max="2061" width="10.453125" style="67" customWidth="1"/>
    <col min="2062" max="2063" width="10.6328125" style="67" customWidth="1"/>
    <col min="2064" max="2304" width="8.90625" style="67"/>
    <col min="2305" max="2305" width="9.6328125" style="67" customWidth="1"/>
    <col min="2306" max="2306" width="2.08984375" style="67" customWidth="1"/>
    <col min="2307" max="2309" width="11.08984375" style="67" customWidth="1"/>
    <col min="2310" max="2310" width="11.6328125" style="67" customWidth="1"/>
    <col min="2311" max="2311" width="7.36328125" style="67" customWidth="1"/>
    <col min="2312" max="2312" width="4.36328125" style="67" customWidth="1"/>
    <col min="2313" max="2313" width="12.08984375" style="67" customWidth="1"/>
    <col min="2314" max="2314" width="0.90625" style="67" customWidth="1"/>
    <col min="2315" max="2315" width="10.453125" style="67" customWidth="1"/>
    <col min="2316" max="2316" width="10.7265625" style="67" customWidth="1"/>
    <col min="2317" max="2317" width="10.453125" style="67" customWidth="1"/>
    <col min="2318" max="2319" width="10.6328125" style="67" customWidth="1"/>
    <col min="2320" max="2560" width="8.90625" style="67"/>
    <col min="2561" max="2561" width="9.6328125" style="67" customWidth="1"/>
    <col min="2562" max="2562" width="2.08984375" style="67" customWidth="1"/>
    <col min="2563" max="2565" width="11.08984375" style="67" customWidth="1"/>
    <col min="2566" max="2566" width="11.6328125" style="67" customWidth="1"/>
    <col min="2567" max="2567" width="7.36328125" style="67" customWidth="1"/>
    <col min="2568" max="2568" width="4.36328125" style="67" customWidth="1"/>
    <col min="2569" max="2569" width="12.08984375" style="67" customWidth="1"/>
    <col min="2570" max="2570" width="0.90625" style="67" customWidth="1"/>
    <col min="2571" max="2571" width="10.453125" style="67" customWidth="1"/>
    <col min="2572" max="2572" width="10.7265625" style="67" customWidth="1"/>
    <col min="2573" max="2573" width="10.453125" style="67" customWidth="1"/>
    <col min="2574" max="2575" width="10.6328125" style="67" customWidth="1"/>
    <col min="2576" max="2816" width="8.90625" style="67"/>
    <col min="2817" max="2817" width="9.6328125" style="67" customWidth="1"/>
    <col min="2818" max="2818" width="2.08984375" style="67" customWidth="1"/>
    <col min="2819" max="2821" width="11.08984375" style="67" customWidth="1"/>
    <col min="2822" max="2822" width="11.6328125" style="67" customWidth="1"/>
    <col min="2823" max="2823" width="7.36328125" style="67" customWidth="1"/>
    <col min="2824" max="2824" width="4.36328125" style="67" customWidth="1"/>
    <col min="2825" max="2825" width="12.08984375" style="67" customWidth="1"/>
    <col min="2826" max="2826" width="0.90625" style="67" customWidth="1"/>
    <col min="2827" max="2827" width="10.453125" style="67" customWidth="1"/>
    <col min="2828" max="2828" width="10.7265625" style="67" customWidth="1"/>
    <col min="2829" max="2829" width="10.453125" style="67" customWidth="1"/>
    <col min="2830" max="2831" width="10.6328125" style="67" customWidth="1"/>
    <col min="2832" max="3072" width="8.90625" style="67"/>
    <col min="3073" max="3073" width="9.6328125" style="67" customWidth="1"/>
    <col min="3074" max="3074" width="2.08984375" style="67" customWidth="1"/>
    <col min="3075" max="3077" width="11.08984375" style="67" customWidth="1"/>
    <col min="3078" max="3078" width="11.6328125" style="67" customWidth="1"/>
    <col min="3079" max="3079" width="7.36328125" style="67" customWidth="1"/>
    <col min="3080" max="3080" width="4.36328125" style="67" customWidth="1"/>
    <col min="3081" max="3081" width="12.08984375" style="67" customWidth="1"/>
    <col min="3082" max="3082" width="0.90625" style="67" customWidth="1"/>
    <col min="3083" max="3083" width="10.453125" style="67" customWidth="1"/>
    <col min="3084" max="3084" width="10.7265625" style="67" customWidth="1"/>
    <col min="3085" max="3085" width="10.453125" style="67" customWidth="1"/>
    <col min="3086" max="3087" width="10.6328125" style="67" customWidth="1"/>
    <col min="3088" max="3328" width="8.90625" style="67"/>
    <col min="3329" max="3329" width="9.6328125" style="67" customWidth="1"/>
    <col min="3330" max="3330" width="2.08984375" style="67" customWidth="1"/>
    <col min="3331" max="3333" width="11.08984375" style="67" customWidth="1"/>
    <col min="3334" max="3334" width="11.6328125" style="67" customWidth="1"/>
    <col min="3335" max="3335" width="7.36328125" style="67" customWidth="1"/>
    <col min="3336" max="3336" width="4.36328125" style="67" customWidth="1"/>
    <col min="3337" max="3337" width="12.08984375" style="67" customWidth="1"/>
    <col min="3338" max="3338" width="0.90625" style="67" customWidth="1"/>
    <col min="3339" max="3339" width="10.453125" style="67" customWidth="1"/>
    <col min="3340" max="3340" width="10.7265625" style="67" customWidth="1"/>
    <col min="3341" max="3341" width="10.453125" style="67" customWidth="1"/>
    <col min="3342" max="3343" width="10.6328125" style="67" customWidth="1"/>
    <col min="3344" max="3584" width="8.90625" style="67"/>
    <col min="3585" max="3585" width="9.6328125" style="67" customWidth="1"/>
    <col min="3586" max="3586" width="2.08984375" style="67" customWidth="1"/>
    <col min="3587" max="3589" width="11.08984375" style="67" customWidth="1"/>
    <col min="3590" max="3590" width="11.6328125" style="67" customWidth="1"/>
    <col min="3591" max="3591" width="7.36328125" style="67" customWidth="1"/>
    <col min="3592" max="3592" width="4.36328125" style="67" customWidth="1"/>
    <col min="3593" max="3593" width="12.08984375" style="67" customWidth="1"/>
    <col min="3594" max="3594" width="0.90625" style="67" customWidth="1"/>
    <col min="3595" max="3595" width="10.453125" style="67" customWidth="1"/>
    <col min="3596" max="3596" width="10.7265625" style="67" customWidth="1"/>
    <col min="3597" max="3597" width="10.453125" style="67" customWidth="1"/>
    <col min="3598" max="3599" width="10.6328125" style="67" customWidth="1"/>
    <col min="3600" max="3840" width="8.90625" style="67"/>
    <col min="3841" max="3841" width="9.6328125" style="67" customWidth="1"/>
    <col min="3842" max="3842" width="2.08984375" style="67" customWidth="1"/>
    <col min="3843" max="3845" width="11.08984375" style="67" customWidth="1"/>
    <col min="3846" max="3846" width="11.6328125" style="67" customWidth="1"/>
    <col min="3847" max="3847" width="7.36328125" style="67" customWidth="1"/>
    <col min="3848" max="3848" width="4.36328125" style="67" customWidth="1"/>
    <col min="3849" max="3849" width="12.08984375" style="67" customWidth="1"/>
    <col min="3850" max="3850" width="0.90625" style="67" customWidth="1"/>
    <col min="3851" max="3851" width="10.453125" style="67" customWidth="1"/>
    <col min="3852" max="3852" width="10.7265625" style="67" customWidth="1"/>
    <col min="3853" max="3853" width="10.453125" style="67" customWidth="1"/>
    <col min="3854" max="3855" width="10.6328125" style="67" customWidth="1"/>
    <col min="3856" max="4096" width="8.90625" style="67"/>
    <col min="4097" max="4097" width="9.6328125" style="67" customWidth="1"/>
    <col min="4098" max="4098" width="2.08984375" style="67" customWidth="1"/>
    <col min="4099" max="4101" width="11.08984375" style="67" customWidth="1"/>
    <col min="4102" max="4102" width="11.6328125" style="67" customWidth="1"/>
    <col min="4103" max="4103" width="7.36328125" style="67" customWidth="1"/>
    <col min="4104" max="4104" width="4.36328125" style="67" customWidth="1"/>
    <col min="4105" max="4105" width="12.08984375" style="67" customWidth="1"/>
    <col min="4106" max="4106" width="0.90625" style="67" customWidth="1"/>
    <col min="4107" max="4107" width="10.453125" style="67" customWidth="1"/>
    <col min="4108" max="4108" width="10.7265625" style="67" customWidth="1"/>
    <col min="4109" max="4109" width="10.453125" style="67" customWidth="1"/>
    <col min="4110" max="4111" width="10.6328125" style="67" customWidth="1"/>
    <col min="4112" max="4352" width="8.90625" style="67"/>
    <col min="4353" max="4353" width="9.6328125" style="67" customWidth="1"/>
    <col min="4354" max="4354" width="2.08984375" style="67" customWidth="1"/>
    <col min="4355" max="4357" width="11.08984375" style="67" customWidth="1"/>
    <col min="4358" max="4358" width="11.6328125" style="67" customWidth="1"/>
    <col min="4359" max="4359" width="7.36328125" style="67" customWidth="1"/>
    <col min="4360" max="4360" width="4.36328125" style="67" customWidth="1"/>
    <col min="4361" max="4361" width="12.08984375" style="67" customWidth="1"/>
    <col min="4362" max="4362" width="0.90625" style="67" customWidth="1"/>
    <col min="4363" max="4363" width="10.453125" style="67" customWidth="1"/>
    <col min="4364" max="4364" width="10.7265625" style="67" customWidth="1"/>
    <col min="4365" max="4365" width="10.453125" style="67" customWidth="1"/>
    <col min="4366" max="4367" width="10.6328125" style="67" customWidth="1"/>
    <col min="4368" max="4608" width="8.90625" style="67"/>
    <col min="4609" max="4609" width="9.6328125" style="67" customWidth="1"/>
    <col min="4610" max="4610" width="2.08984375" style="67" customWidth="1"/>
    <col min="4611" max="4613" width="11.08984375" style="67" customWidth="1"/>
    <col min="4614" max="4614" width="11.6328125" style="67" customWidth="1"/>
    <col min="4615" max="4615" width="7.36328125" style="67" customWidth="1"/>
    <col min="4616" max="4616" width="4.36328125" style="67" customWidth="1"/>
    <col min="4617" max="4617" width="12.08984375" style="67" customWidth="1"/>
    <col min="4618" max="4618" width="0.90625" style="67" customWidth="1"/>
    <col min="4619" max="4619" width="10.453125" style="67" customWidth="1"/>
    <col min="4620" max="4620" width="10.7265625" style="67" customWidth="1"/>
    <col min="4621" max="4621" width="10.453125" style="67" customWidth="1"/>
    <col min="4622" max="4623" width="10.6328125" style="67" customWidth="1"/>
    <col min="4624" max="4864" width="8.90625" style="67"/>
    <col min="4865" max="4865" width="9.6328125" style="67" customWidth="1"/>
    <col min="4866" max="4866" width="2.08984375" style="67" customWidth="1"/>
    <col min="4867" max="4869" width="11.08984375" style="67" customWidth="1"/>
    <col min="4870" max="4870" width="11.6328125" style="67" customWidth="1"/>
    <col min="4871" max="4871" width="7.36328125" style="67" customWidth="1"/>
    <col min="4872" max="4872" width="4.36328125" style="67" customWidth="1"/>
    <col min="4873" max="4873" width="12.08984375" style="67" customWidth="1"/>
    <col min="4874" max="4874" width="0.90625" style="67" customWidth="1"/>
    <col min="4875" max="4875" width="10.453125" style="67" customWidth="1"/>
    <col min="4876" max="4876" width="10.7265625" style="67" customWidth="1"/>
    <col min="4877" max="4877" width="10.453125" style="67" customWidth="1"/>
    <col min="4878" max="4879" width="10.6328125" style="67" customWidth="1"/>
    <col min="4880" max="5120" width="8.90625" style="67"/>
    <col min="5121" max="5121" width="9.6328125" style="67" customWidth="1"/>
    <col min="5122" max="5122" width="2.08984375" style="67" customWidth="1"/>
    <col min="5123" max="5125" width="11.08984375" style="67" customWidth="1"/>
    <col min="5126" max="5126" width="11.6328125" style="67" customWidth="1"/>
    <col min="5127" max="5127" width="7.36328125" style="67" customWidth="1"/>
    <col min="5128" max="5128" width="4.36328125" style="67" customWidth="1"/>
    <col min="5129" max="5129" width="12.08984375" style="67" customWidth="1"/>
    <col min="5130" max="5130" width="0.90625" style="67" customWidth="1"/>
    <col min="5131" max="5131" width="10.453125" style="67" customWidth="1"/>
    <col min="5132" max="5132" width="10.7265625" style="67" customWidth="1"/>
    <col min="5133" max="5133" width="10.453125" style="67" customWidth="1"/>
    <col min="5134" max="5135" width="10.6328125" style="67" customWidth="1"/>
    <col min="5136" max="5376" width="8.90625" style="67"/>
    <col min="5377" max="5377" width="9.6328125" style="67" customWidth="1"/>
    <col min="5378" max="5378" width="2.08984375" style="67" customWidth="1"/>
    <col min="5379" max="5381" width="11.08984375" style="67" customWidth="1"/>
    <col min="5382" max="5382" width="11.6328125" style="67" customWidth="1"/>
    <col min="5383" max="5383" width="7.36328125" style="67" customWidth="1"/>
    <col min="5384" max="5384" width="4.36328125" style="67" customWidth="1"/>
    <col min="5385" max="5385" width="12.08984375" style="67" customWidth="1"/>
    <col min="5386" max="5386" width="0.90625" style="67" customWidth="1"/>
    <col min="5387" max="5387" width="10.453125" style="67" customWidth="1"/>
    <col min="5388" max="5388" width="10.7265625" style="67" customWidth="1"/>
    <col min="5389" max="5389" width="10.453125" style="67" customWidth="1"/>
    <col min="5390" max="5391" width="10.6328125" style="67" customWidth="1"/>
    <col min="5392" max="5632" width="8.90625" style="67"/>
    <col min="5633" max="5633" width="9.6328125" style="67" customWidth="1"/>
    <col min="5634" max="5634" width="2.08984375" style="67" customWidth="1"/>
    <col min="5635" max="5637" width="11.08984375" style="67" customWidth="1"/>
    <col min="5638" max="5638" width="11.6328125" style="67" customWidth="1"/>
    <col min="5639" max="5639" width="7.36328125" style="67" customWidth="1"/>
    <col min="5640" max="5640" width="4.36328125" style="67" customWidth="1"/>
    <col min="5641" max="5641" width="12.08984375" style="67" customWidth="1"/>
    <col min="5642" max="5642" width="0.90625" style="67" customWidth="1"/>
    <col min="5643" max="5643" width="10.453125" style="67" customWidth="1"/>
    <col min="5644" max="5644" width="10.7265625" style="67" customWidth="1"/>
    <col min="5645" max="5645" width="10.453125" style="67" customWidth="1"/>
    <col min="5646" max="5647" width="10.6328125" style="67" customWidth="1"/>
    <col min="5648" max="5888" width="8.90625" style="67"/>
    <col min="5889" max="5889" width="9.6328125" style="67" customWidth="1"/>
    <col min="5890" max="5890" width="2.08984375" style="67" customWidth="1"/>
    <col min="5891" max="5893" width="11.08984375" style="67" customWidth="1"/>
    <col min="5894" max="5894" width="11.6328125" style="67" customWidth="1"/>
    <col min="5895" max="5895" width="7.36328125" style="67" customWidth="1"/>
    <col min="5896" max="5896" width="4.36328125" style="67" customWidth="1"/>
    <col min="5897" max="5897" width="12.08984375" style="67" customWidth="1"/>
    <col min="5898" max="5898" width="0.90625" style="67" customWidth="1"/>
    <col min="5899" max="5899" width="10.453125" style="67" customWidth="1"/>
    <col min="5900" max="5900" width="10.7265625" style="67" customWidth="1"/>
    <col min="5901" max="5901" width="10.453125" style="67" customWidth="1"/>
    <col min="5902" max="5903" width="10.6328125" style="67" customWidth="1"/>
    <col min="5904" max="6144" width="8.90625" style="67"/>
    <col min="6145" max="6145" width="9.6328125" style="67" customWidth="1"/>
    <col min="6146" max="6146" width="2.08984375" style="67" customWidth="1"/>
    <col min="6147" max="6149" width="11.08984375" style="67" customWidth="1"/>
    <col min="6150" max="6150" width="11.6328125" style="67" customWidth="1"/>
    <col min="6151" max="6151" width="7.36328125" style="67" customWidth="1"/>
    <col min="6152" max="6152" width="4.36328125" style="67" customWidth="1"/>
    <col min="6153" max="6153" width="12.08984375" style="67" customWidth="1"/>
    <col min="6154" max="6154" width="0.90625" style="67" customWidth="1"/>
    <col min="6155" max="6155" width="10.453125" style="67" customWidth="1"/>
    <col min="6156" max="6156" width="10.7265625" style="67" customWidth="1"/>
    <col min="6157" max="6157" width="10.453125" style="67" customWidth="1"/>
    <col min="6158" max="6159" width="10.6328125" style="67" customWidth="1"/>
    <col min="6160" max="6400" width="8.90625" style="67"/>
    <col min="6401" max="6401" width="9.6328125" style="67" customWidth="1"/>
    <col min="6402" max="6402" width="2.08984375" style="67" customWidth="1"/>
    <col min="6403" max="6405" width="11.08984375" style="67" customWidth="1"/>
    <col min="6406" max="6406" width="11.6328125" style="67" customWidth="1"/>
    <col min="6407" max="6407" width="7.36328125" style="67" customWidth="1"/>
    <col min="6408" max="6408" width="4.36328125" style="67" customWidth="1"/>
    <col min="6409" max="6409" width="12.08984375" style="67" customWidth="1"/>
    <col min="6410" max="6410" width="0.90625" style="67" customWidth="1"/>
    <col min="6411" max="6411" width="10.453125" style="67" customWidth="1"/>
    <col min="6412" max="6412" width="10.7265625" style="67" customWidth="1"/>
    <col min="6413" max="6413" width="10.453125" style="67" customWidth="1"/>
    <col min="6414" max="6415" width="10.6328125" style="67" customWidth="1"/>
    <col min="6416" max="6656" width="8.90625" style="67"/>
    <col min="6657" max="6657" width="9.6328125" style="67" customWidth="1"/>
    <col min="6658" max="6658" width="2.08984375" style="67" customWidth="1"/>
    <col min="6659" max="6661" width="11.08984375" style="67" customWidth="1"/>
    <col min="6662" max="6662" width="11.6328125" style="67" customWidth="1"/>
    <col min="6663" max="6663" width="7.36328125" style="67" customWidth="1"/>
    <col min="6664" max="6664" width="4.36328125" style="67" customWidth="1"/>
    <col min="6665" max="6665" width="12.08984375" style="67" customWidth="1"/>
    <col min="6666" max="6666" width="0.90625" style="67" customWidth="1"/>
    <col min="6667" max="6667" width="10.453125" style="67" customWidth="1"/>
    <col min="6668" max="6668" width="10.7265625" style="67" customWidth="1"/>
    <col min="6669" max="6669" width="10.453125" style="67" customWidth="1"/>
    <col min="6670" max="6671" width="10.6328125" style="67" customWidth="1"/>
    <col min="6672" max="6912" width="8.90625" style="67"/>
    <col min="6913" max="6913" width="9.6328125" style="67" customWidth="1"/>
    <col min="6914" max="6914" width="2.08984375" style="67" customWidth="1"/>
    <col min="6915" max="6917" width="11.08984375" style="67" customWidth="1"/>
    <col min="6918" max="6918" width="11.6328125" style="67" customWidth="1"/>
    <col min="6919" max="6919" width="7.36328125" style="67" customWidth="1"/>
    <col min="6920" max="6920" width="4.36328125" style="67" customWidth="1"/>
    <col min="6921" max="6921" width="12.08984375" style="67" customWidth="1"/>
    <col min="6922" max="6922" width="0.90625" style="67" customWidth="1"/>
    <col min="6923" max="6923" width="10.453125" style="67" customWidth="1"/>
    <col min="6924" max="6924" width="10.7265625" style="67" customWidth="1"/>
    <col min="6925" max="6925" width="10.453125" style="67" customWidth="1"/>
    <col min="6926" max="6927" width="10.6328125" style="67" customWidth="1"/>
    <col min="6928" max="7168" width="8.90625" style="67"/>
    <col min="7169" max="7169" width="9.6328125" style="67" customWidth="1"/>
    <col min="7170" max="7170" width="2.08984375" style="67" customWidth="1"/>
    <col min="7171" max="7173" width="11.08984375" style="67" customWidth="1"/>
    <col min="7174" max="7174" width="11.6328125" style="67" customWidth="1"/>
    <col min="7175" max="7175" width="7.36328125" style="67" customWidth="1"/>
    <col min="7176" max="7176" width="4.36328125" style="67" customWidth="1"/>
    <col min="7177" max="7177" width="12.08984375" style="67" customWidth="1"/>
    <col min="7178" max="7178" width="0.90625" style="67" customWidth="1"/>
    <col min="7179" max="7179" width="10.453125" style="67" customWidth="1"/>
    <col min="7180" max="7180" width="10.7265625" style="67" customWidth="1"/>
    <col min="7181" max="7181" width="10.453125" style="67" customWidth="1"/>
    <col min="7182" max="7183" width="10.6328125" style="67" customWidth="1"/>
    <col min="7184" max="7424" width="8.90625" style="67"/>
    <col min="7425" max="7425" width="9.6328125" style="67" customWidth="1"/>
    <col min="7426" max="7426" width="2.08984375" style="67" customWidth="1"/>
    <col min="7427" max="7429" width="11.08984375" style="67" customWidth="1"/>
    <col min="7430" max="7430" width="11.6328125" style="67" customWidth="1"/>
    <col min="7431" max="7431" width="7.36328125" style="67" customWidth="1"/>
    <col min="7432" max="7432" width="4.36328125" style="67" customWidth="1"/>
    <col min="7433" max="7433" width="12.08984375" style="67" customWidth="1"/>
    <col min="7434" max="7434" width="0.90625" style="67" customWidth="1"/>
    <col min="7435" max="7435" width="10.453125" style="67" customWidth="1"/>
    <col min="7436" max="7436" width="10.7265625" style="67" customWidth="1"/>
    <col min="7437" max="7437" width="10.453125" style="67" customWidth="1"/>
    <col min="7438" max="7439" width="10.6328125" style="67" customWidth="1"/>
    <col min="7440" max="7680" width="8.90625" style="67"/>
    <col min="7681" max="7681" width="9.6328125" style="67" customWidth="1"/>
    <col min="7682" max="7682" width="2.08984375" style="67" customWidth="1"/>
    <col min="7683" max="7685" width="11.08984375" style="67" customWidth="1"/>
    <col min="7686" max="7686" width="11.6328125" style="67" customWidth="1"/>
    <col min="7687" max="7687" width="7.36328125" style="67" customWidth="1"/>
    <col min="7688" max="7688" width="4.36328125" style="67" customWidth="1"/>
    <col min="7689" max="7689" width="12.08984375" style="67" customWidth="1"/>
    <col min="7690" max="7690" width="0.90625" style="67" customWidth="1"/>
    <col min="7691" max="7691" width="10.453125" style="67" customWidth="1"/>
    <col min="7692" max="7692" width="10.7265625" style="67" customWidth="1"/>
    <col min="7693" max="7693" width="10.453125" style="67" customWidth="1"/>
    <col min="7694" max="7695" width="10.6328125" style="67" customWidth="1"/>
    <col min="7696" max="7936" width="8.90625" style="67"/>
    <col min="7937" max="7937" width="9.6328125" style="67" customWidth="1"/>
    <col min="7938" max="7938" width="2.08984375" style="67" customWidth="1"/>
    <col min="7939" max="7941" width="11.08984375" style="67" customWidth="1"/>
    <col min="7942" max="7942" width="11.6328125" style="67" customWidth="1"/>
    <col min="7943" max="7943" width="7.36328125" style="67" customWidth="1"/>
    <col min="7944" max="7944" width="4.36328125" style="67" customWidth="1"/>
    <col min="7945" max="7945" width="12.08984375" style="67" customWidth="1"/>
    <col min="7946" max="7946" width="0.90625" style="67" customWidth="1"/>
    <col min="7947" max="7947" width="10.453125" style="67" customWidth="1"/>
    <col min="7948" max="7948" width="10.7265625" style="67" customWidth="1"/>
    <col min="7949" max="7949" width="10.453125" style="67" customWidth="1"/>
    <col min="7950" max="7951" width="10.6328125" style="67" customWidth="1"/>
    <col min="7952" max="8192" width="8.90625" style="67"/>
    <col min="8193" max="8193" width="9.6328125" style="67" customWidth="1"/>
    <col min="8194" max="8194" width="2.08984375" style="67" customWidth="1"/>
    <col min="8195" max="8197" width="11.08984375" style="67" customWidth="1"/>
    <col min="8198" max="8198" width="11.6328125" style="67" customWidth="1"/>
    <col min="8199" max="8199" width="7.36328125" style="67" customWidth="1"/>
    <col min="8200" max="8200" width="4.36328125" style="67" customWidth="1"/>
    <col min="8201" max="8201" width="12.08984375" style="67" customWidth="1"/>
    <col min="8202" max="8202" width="0.90625" style="67" customWidth="1"/>
    <col min="8203" max="8203" width="10.453125" style="67" customWidth="1"/>
    <col min="8204" max="8204" width="10.7265625" style="67" customWidth="1"/>
    <col min="8205" max="8205" width="10.453125" style="67" customWidth="1"/>
    <col min="8206" max="8207" width="10.6328125" style="67" customWidth="1"/>
    <col min="8208" max="8448" width="8.90625" style="67"/>
    <col min="8449" max="8449" width="9.6328125" style="67" customWidth="1"/>
    <col min="8450" max="8450" width="2.08984375" style="67" customWidth="1"/>
    <col min="8451" max="8453" width="11.08984375" style="67" customWidth="1"/>
    <col min="8454" max="8454" width="11.6328125" style="67" customWidth="1"/>
    <col min="8455" max="8455" width="7.36328125" style="67" customWidth="1"/>
    <col min="8456" max="8456" width="4.36328125" style="67" customWidth="1"/>
    <col min="8457" max="8457" width="12.08984375" style="67" customWidth="1"/>
    <col min="8458" max="8458" width="0.90625" style="67" customWidth="1"/>
    <col min="8459" max="8459" width="10.453125" style="67" customWidth="1"/>
    <col min="8460" max="8460" width="10.7265625" style="67" customWidth="1"/>
    <col min="8461" max="8461" width="10.453125" style="67" customWidth="1"/>
    <col min="8462" max="8463" width="10.6328125" style="67" customWidth="1"/>
    <col min="8464" max="8704" width="8.90625" style="67"/>
    <col min="8705" max="8705" width="9.6328125" style="67" customWidth="1"/>
    <col min="8706" max="8706" width="2.08984375" style="67" customWidth="1"/>
    <col min="8707" max="8709" width="11.08984375" style="67" customWidth="1"/>
    <col min="8710" max="8710" width="11.6328125" style="67" customWidth="1"/>
    <col min="8711" max="8711" width="7.36328125" style="67" customWidth="1"/>
    <col min="8712" max="8712" width="4.36328125" style="67" customWidth="1"/>
    <col min="8713" max="8713" width="12.08984375" style="67" customWidth="1"/>
    <col min="8714" max="8714" width="0.90625" style="67" customWidth="1"/>
    <col min="8715" max="8715" width="10.453125" style="67" customWidth="1"/>
    <col min="8716" max="8716" width="10.7265625" style="67" customWidth="1"/>
    <col min="8717" max="8717" width="10.453125" style="67" customWidth="1"/>
    <col min="8718" max="8719" width="10.6328125" style="67" customWidth="1"/>
    <col min="8720" max="8960" width="8.90625" style="67"/>
    <col min="8961" max="8961" width="9.6328125" style="67" customWidth="1"/>
    <col min="8962" max="8962" width="2.08984375" style="67" customWidth="1"/>
    <col min="8963" max="8965" width="11.08984375" style="67" customWidth="1"/>
    <col min="8966" max="8966" width="11.6328125" style="67" customWidth="1"/>
    <col min="8967" max="8967" width="7.36328125" style="67" customWidth="1"/>
    <col min="8968" max="8968" width="4.36328125" style="67" customWidth="1"/>
    <col min="8969" max="8969" width="12.08984375" style="67" customWidth="1"/>
    <col min="8970" max="8970" width="0.90625" style="67" customWidth="1"/>
    <col min="8971" max="8971" width="10.453125" style="67" customWidth="1"/>
    <col min="8972" max="8972" width="10.7265625" style="67" customWidth="1"/>
    <col min="8973" max="8973" width="10.453125" style="67" customWidth="1"/>
    <col min="8974" max="8975" width="10.6328125" style="67" customWidth="1"/>
    <col min="8976" max="9216" width="8.90625" style="67"/>
    <col min="9217" max="9217" width="9.6328125" style="67" customWidth="1"/>
    <col min="9218" max="9218" width="2.08984375" style="67" customWidth="1"/>
    <col min="9219" max="9221" width="11.08984375" style="67" customWidth="1"/>
    <col min="9222" max="9222" width="11.6328125" style="67" customWidth="1"/>
    <col min="9223" max="9223" width="7.36328125" style="67" customWidth="1"/>
    <col min="9224" max="9224" width="4.36328125" style="67" customWidth="1"/>
    <col min="9225" max="9225" width="12.08984375" style="67" customWidth="1"/>
    <col min="9226" max="9226" width="0.90625" style="67" customWidth="1"/>
    <col min="9227" max="9227" width="10.453125" style="67" customWidth="1"/>
    <col min="9228" max="9228" width="10.7265625" style="67" customWidth="1"/>
    <col min="9229" max="9229" width="10.453125" style="67" customWidth="1"/>
    <col min="9230" max="9231" width="10.6328125" style="67" customWidth="1"/>
    <col min="9232" max="9472" width="8.90625" style="67"/>
    <col min="9473" max="9473" width="9.6328125" style="67" customWidth="1"/>
    <col min="9474" max="9474" width="2.08984375" style="67" customWidth="1"/>
    <col min="9475" max="9477" width="11.08984375" style="67" customWidth="1"/>
    <col min="9478" max="9478" width="11.6328125" style="67" customWidth="1"/>
    <col min="9479" max="9479" width="7.36328125" style="67" customWidth="1"/>
    <col min="9480" max="9480" width="4.36328125" style="67" customWidth="1"/>
    <col min="9481" max="9481" width="12.08984375" style="67" customWidth="1"/>
    <col min="9482" max="9482" width="0.90625" style="67" customWidth="1"/>
    <col min="9483" max="9483" width="10.453125" style="67" customWidth="1"/>
    <col min="9484" max="9484" width="10.7265625" style="67" customWidth="1"/>
    <col min="9485" max="9485" width="10.453125" style="67" customWidth="1"/>
    <col min="9486" max="9487" width="10.6328125" style="67" customWidth="1"/>
    <col min="9488" max="9728" width="8.90625" style="67"/>
    <col min="9729" max="9729" width="9.6328125" style="67" customWidth="1"/>
    <col min="9730" max="9730" width="2.08984375" style="67" customWidth="1"/>
    <col min="9731" max="9733" width="11.08984375" style="67" customWidth="1"/>
    <col min="9734" max="9734" width="11.6328125" style="67" customWidth="1"/>
    <col min="9735" max="9735" width="7.36328125" style="67" customWidth="1"/>
    <col min="9736" max="9736" width="4.36328125" style="67" customWidth="1"/>
    <col min="9737" max="9737" width="12.08984375" style="67" customWidth="1"/>
    <col min="9738" max="9738" width="0.90625" style="67" customWidth="1"/>
    <col min="9739" max="9739" width="10.453125" style="67" customWidth="1"/>
    <col min="9740" max="9740" width="10.7265625" style="67" customWidth="1"/>
    <col min="9741" max="9741" width="10.453125" style="67" customWidth="1"/>
    <col min="9742" max="9743" width="10.6328125" style="67" customWidth="1"/>
    <col min="9744" max="9984" width="8.90625" style="67"/>
    <col min="9985" max="9985" width="9.6328125" style="67" customWidth="1"/>
    <col min="9986" max="9986" width="2.08984375" style="67" customWidth="1"/>
    <col min="9987" max="9989" width="11.08984375" style="67" customWidth="1"/>
    <col min="9990" max="9990" width="11.6328125" style="67" customWidth="1"/>
    <col min="9991" max="9991" width="7.36328125" style="67" customWidth="1"/>
    <col min="9992" max="9992" width="4.36328125" style="67" customWidth="1"/>
    <col min="9993" max="9993" width="12.08984375" style="67" customWidth="1"/>
    <col min="9994" max="9994" width="0.90625" style="67" customWidth="1"/>
    <col min="9995" max="9995" width="10.453125" style="67" customWidth="1"/>
    <col min="9996" max="9996" width="10.7265625" style="67" customWidth="1"/>
    <col min="9997" max="9997" width="10.453125" style="67" customWidth="1"/>
    <col min="9998" max="9999" width="10.6328125" style="67" customWidth="1"/>
    <col min="10000" max="10240" width="8.90625" style="67"/>
    <col min="10241" max="10241" width="9.6328125" style="67" customWidth="1"/>
    <col min="10242" max="10242" width="2.08984375" style="67" customWidth="1"/>
    <col min="10243" max="10245" width="11.08984375" style="67" customWidth="1"/>
    <col min="10246" max="10246" width="11.6328125" style="67" customWidth="1"/>
    <col min="10247" max="10247" width="7.36328125" style="67" customWidth="1"/>
    <col min="10248" max="10248" width="4.36328125" style="67" customWidth="1"/>
    <col min="10249" max="10249" width="12.08984375" style="67" customWidth="1"/>
    <col min="10250" max="10250" width="0.90625" style="67" customWidth="1"/>
    <col min="10251" max="10251" width="10.453125" style="67" customWidth="1"/>
    <col min="10252" max="10252" width="10.7265625" style="67" customWidth="1"/>
    <col min="10253" max="10253" width="10.453125" style="67" customWidth="1"/>
    <col min="10254" max="10255" width="10.6328125" style="67" customWidth="1"/>
    <col min="10256" max="10496" width="8.90625" style="67"/>
    <col min="10497" max="10497" width="9.6328125" style="67" customWidth="1"/>
    <col min="10498" max="10498" width="2.08984375" style="67" customWidth="1"/>
    <col min="10499" max="10501" width="11.08984375" style="67" customWidth="1"/>
    <col min="10502" max="10502" width="11.6328125" style="67" customWidth="1"/>
    <col min="10503" max="10503" width="7.36328125" style="67" customWidth="1"/>
    <col min="10504" max="10504" width="4.36328125" style="67" customWidth="1"/>
    <col min="10505" max="10505" width="12.08984375" style="67" customWidth="1"/>
    <col min="10506" max="10506" width="0.90625" style="67" customWidth="1"/>
    <col min="10507" max="10507" width="10.453125" style="67" customWidth="1"/>
    <col min="10508" max="10508" width="10.7265625" style="67" customWidth="1"/>
    <col min="10509" max="10509" width="10.453125" style="67" customWidth="1"/>
    <col min="10510" max="10511" width="10.6328125" style="67" customWidth="1"/>
    <col min="10512" max="10752" width="8.90625" style="67"/>
    <col min="10753" max="10753" width="9.6328125" style="67" customWidth="1"/>
    <col min="10754" max="10754" width="2.08984375" style="67" customWidth="1"/>
    <col min="10755" max="10757" width="11.08984375" style="67" customWidth="1"/>
    <col min="10758" max="10758" width="11.6328125" style="67" customWidth="1"/>
    <col min="10759" max="10759" width="7.36328125" style="67" customWidth="1"/>
    <col min="10760" max="10760" width="4.36328125" style="67" customWidth="1"/>
    <col min="10761" max="10761" width="12.08984375" style="67" customWidth="1"/>
    <col min="10762" max="10762" width="0.90625" style="67" customWidth="1"/>
    <col min="10763" max="10763" width="10.453125" style="67" customWidth="1"/>
    <col min="10764" max="10764" width="10.7265625" style="67" customWidth="1"/>
    <col min="10765" max="10765" width="10.453125" style="67" customWidth="1"/>
    <col min="10766" max="10767" width="10.6328125" style="67" customWidth="1"/>
    <col min="10768" max="11008" width="8.90625" style="67"/>
    <col min="11009" max="11009" width="9.6328125" style="67" customWidth="1"/>
    <col min="11010" max="11010" width="2.08984375" style="67" customWidth="1"/>
    <col min="11011" max="11013" width="11.08984375" style="67" customWidth="1"/>
    <col min="11014" max="11014" width="11.6328125" style="67" customWidth="1"/>
    <col min="11015" max="11015" width="7.36328125" style="67" customWidth="1"/>
    <col min="11016" max="11016" width="4.36328125" style="67" customWidth="1"/>
    <col min="11017" max="11017" width="12.08984375" style="67" customWidth="1"/>
    <col min="11018" max="11018" width="0.90625" style="67" customWidth="1"/>
    <col min="11019" max="11019" width="10.453125" style="67" customWidth="1"/>
    <col min="11020" max="11020" width="10.7265625" style="67" customWidth="1"/>
    <col min="11021" max="11021" width="10.453125" style="67" customWidth="1"/>
    <col min="11022" max="11023" width="10.6328125" style="67" customWidth="1"/>
    <col min="11024" max="11264" width="8.90625" style="67"/>
    <col min="11265" max="11265" width="9.6328125" style="67" customWidth="1"/>
    <col min="11266" max="11266" width="2.08984375" style="67" customWidth="1"/>
    <col min="11267" max="11269" width="11.08984375" style="67" customWidth="1"/>
    <col min="11270" max="11270" width="11.6328125" style="67" customWidth="1"/>
    <col min="11271" max="11271" width="7.36328125" style="67" customWidth="1"/>
    <col min="11272" max="11272" width="4.36328125" style="67" customWidth="1"/>
    <col min="11273" max="11273" width="12.08984375" style="67" customWidth="1"/>
    <col min="11274" max="11274" width="0.90625" style="67" customWidth="1"/>
    <col min="11275" max="11275" width="10.453125" style="67" customWidth="1"/>
    <col min="11276" max="11276" width="10.7265625" style="67" customWidth="1"/>
    <col min="11277" max="11277" width="10.453125" style="67" customWidth="1"/>
    <col min="11278" max="11279" width="10.6328125" style="67" customWidth="1"/>
    <col min="11280" max="11520" width="8.90625" style="67"/>
    <col min="11521" max="11521" width="9.6328125" style="67" customWidth="1"/>
    <col min="11522" max="11522" width="2.08984375" style="67" customWidth="1"/>
    <col min="11523" max="11525" width="11.08984375" style="67" customWidth="1"/>
    <col min="11526" max="11526" width="11.6328125" style="67" customWidth="1"/>
    <col min="11527" max="11527" width="7.36328125" style="67" customWidth="1"/>
    <col min="11528" max="11528" width="4.36328125" style="67" customWidth="1"/>
    <col min="11529" max="11529" width="12.08984375" style="67" customWidth="1"/>
    <col min="11530" max="11530" width="0.90625" style="67" customWidth="1"/>
    <col min="11531" max="11531" width="10.453125" style="67" customWidth="1"/>
    <col min="11532" max="11532" width="10.7265625" style="67" customWidth="1"/>
    <col min="11533" max="11533" width="10.453125" style="67" customWidth="1"/>
    <col min="11534" max="11535" width="10.6328125" style="67" customWidth="1"/>
    <col min="11536" max="11776" width="8.90625" style="67"/>
    <col min="11777" max="11777" width="9.6328125" style="67" customWidth="1"/>
    <col min="11778" max="11778" width="2.08984375" style="67" customWidth="1"/>
    <col min="11779" max="11781" width="11.08984375" style="67" customWidth="1"/>
    <col min="11782" max="11782" width="11.6328125" style="67" customWidth="1"/>
    <col min="11783" max="11783" width="7.36328125" style="67" customWidth="1"/>
    <col min="11784" max="11784" width="4.36328125" style="67" customWidth="1"/>
    <col min="11785" max="11785" width="12.08984375" style="67" customWidth="1"/>
    <col min="11786" max="11786" width="0.90625" style="67" customWidth="1"/>
    <col min="11787" max="11787" width="10.453125" style="67" customWidth="1"/>
    <col min="11788" max="11788" width="10.7265625" style="67" customWidth="1"/>
    <col min="11789" max="11789" width="10.453125" style="67" customWidth="1"/>
    <col min="11790" max="11791" width="10.6328125" style="67" customWidth="1"/>
    <col min="11792" max="12032" width="8.90625" style="67"/>
    <col min="12033" max="12033" width="9.6328125" style="67" customWidth="1"/>
    <col min="12034" max="12034" width="2.08984375" style="67" customWidth="1"/>
    <col min="12035" max="12037" width="11.08984375" style="67" customWidth="1"/>
    <col min="12038" max="12038" width="11.6328125" style="67" customWidth="1"/>
    <col min="12039" max="12039" width="7.36328125" style="67" customWidth="1"/>
    <col min="12040" max="12040" width="4.36328125" style="67" customWidth="1"/>
    <col min="12041" max="12041" width="12.08984375" style="67" customWidth="1"/>
    <col min="12042" max="12042" width="0.90625" style="67" customWidth="1"/>
    <col min="12043" max="12043" width="10.453125" style="67" customWidth="1"/>
    <col min="12044" max="12044" width="10.7265625" style="67" customWidth="1"/>
    <col min="12045" max="12045" width="10.453125" style="67" customWidth="1"/>
    <col min="12046" max="12047" width="10.6328125" style="67" customWidth="1"/>
    <col min="12048" max="12288" width="8.90625" style="67"/>
    <col min="12289" max="12289" width="9.6328125" style="67" customWidth="1"/>
    <col min="12290" max="12290" width="2.08984375" style="67" customWidth="1"/>
    <col min="12291" max="12293" width="11.08984375" style="67" customWidth="1"/>
    <col min="12294" max="12294" width="11.6328125" style="67" customWidth="1"/>
    <col min="12295" max="12295" width="7.36328125" style="67" customWidth="1"/>
    <col min="12296" max="12296" width="4.36328125" style="67" customWidth="1"/>
    <col min="12297" max="12297" width="12.08984375" style="67" customWidth="1"/>
    <col min="12298" max="12298" width="0.90625" style="67" customWidth="1"/>
    <col min="12299" max="12299" width="10.453125" style="67" customWidth="1"/>
    <col min="12300" max="12300" width="10.7265625" style="67" customWidth="1"/>
    <col min="12301" max="12301" width="10.453125" style="67" customWidth="1"/>
    <col min="12302" max="12303" width="10.6328125" style="67" customWidth="1"/>
    <col min="12304" max="12544" width="8.90625" style="67"/>
    <col min="12545" max="12545" width="9.6328125" style="67" customWidth="1"/>
    <col min="12546" max="12546" width="2.08984375" style="67" customWidth="1"/>
    <col min="12547" max="12549" width="11.08984375" style="67" customWidth="1"/>
    <col min="12550" max="12550" width="11.6328125" style="67" customWidth="1"/>
    <col min="12551" max="12551" width="7.36328125" style="67" customWidth="1"/>
    <col min="12552" max="12552" width="4.36328125" style="67" customWidth="1"/>
    <col min="12553" max="12553" width="12.08984375" style="67" customWidth="1"/>
    <col min="12554" max="12554" width="0.90625" style="67" customWidth="1"/>
    <col min="12555" max="12555" width="10.453125" style="67" customWidth="1"/>
    <col min="12556" max="12556" width="10.7265625" style="67" customWidth="1"/>
    <col min="12557" max="12557" width="10.453125" style="67" customWidth="1"/>
    <col min="12558" max="12559" width="10.6328125" style="67" customWidth="1"/>
    <col min="12560" max="12800" width="8.90625" style="67"/>
    <col min="12801" max="12801" width="9.6328125" style="67" customWidth="1"/>
    <col min="12802" max="12802" width="2.08984375" style="67" customWidth="1"/>
    <col min="12803" max="12805" width="11.08984375" style="67" customWidth="1"/>
    <col min="12806" max="12806" width="11.6328125" style="67" customWidth="1"/>
    <col min="12807" max="12807" width="7.36328125" style="67" customWidth="1"/>
    <col min="12808" max="12808" width="4.36328125" style="67" customWidth="1"/>
    <col min="12809" max="12809" width="12.08984375" style="67" customWidth="1"/>
    <col min="12810" max="12810" width="0.90625" style="67" customWidth="1"/>
    <col min="12811" max="12811" width="10.453125" style="67" customWidth="1"/>
    <col min="12812" max="12812" width="10.7265625" style="67" customWidth="1"/>
    <col min="12813" max="12813" width="10.453125" style="67" customWidth="1"/>
    <col min="12814" max="12815" width="10.6328125" style="67" customWidth="1"/>
    <col min="12816" max="13056" width="8.90625" style="67"/>
    <col min="13057" max="13057" width="9.6328125" style="67" customWidth="1"/>
    <col min="13058" max="13058" width="2.08984375" style="67" customWidth="1"/>
    <col min="13059" max="13061" width="11.08984375" style="67" customWidth="1"/>
    <col min="13062" max="13062" width="11.6328125" style="67" customWidth="1"/>
    <col min="13063" max="13063" width="7.36328125" style="67" customWidth="1"/>
    <col min="13064" max="13064" width="4.36328125" style="67" customWidth="1"/>
    <col min="13065" max="13065" width="12.08984375" style="67" customWidth="1"/>
    <col min="13066" max="13066" width="0.90625" style="67" customWidth="1"/>
    <col min="13067" max="13067" width="10.453125" style="67" customWidth="1"/>
    <col min="13068" max="13068" width="10.7265625" style="67" customWidth="1"/>
    <col min="13069" max="13069" width="10.453125" style="67" customWidth="1"/>
    <col min="13070" max="13071" width="10.6328125" style="67" customWidth="1"/>
    <col min="13072" max="13312" width="8.90625" style="67"/>
    <col min="13313" max="13313" width="9.6328125" style="67" customWidth="1"/>
    <col min="13314" max="13314" width="2.08984375" style="67" customWidth="1"/>
    <col min="13315" max="13317" width="11.08984375" style="67" customWidth="1"/>
    <col min="13318" max="13318" width="11.6328125" style="67" customWidth="1"/>
    <col min="13319" max="13319" width="7.36328125" style="67" customWidth="1"/>
    <col min="13320" max="13320" width="4.36328125" style="67" customWidth="1"/>
    <col min="13321" max="13321" width="12.08984375" style="67" customWidth="1"/>
    <col min="13322" max="13322" width="0.90625" style="67" customWidth="1"/>
    <col min="13323" max="13323" width="10.453125" style="67" customWidth="1"/>
    <col min="13324" max="13324" width="10.7265625" style="67" customWidth="1"/>
    <col min="13325" max="13325" width="10.453125" style="67" customWidth="1"/>
    <col min="13326" max="13327" width="10.6328125" style="67" customWidth="1"/>
    <col min="13328" max="13568" width="8.90625" style="67"/>
    <col min="13569" max="13569" width="9.6328125" style="67" customWidth="1"/>
    <col min="13570" max="13570" width="2.08984375" style="67" customWidth="1"/>
    <col min="13571" max="13573" width="11.08984375" style="67" customWidth="1"/>
    <col min="13574" max="13574" width="11.6328125" style="67" customWidth="1"/>
    <col min="13575" max="13575" width="7.36328125" style="67" customWidth="1"/>
    <col min="13576" max="13576" width="4.36328125" style="67" customWidth="1"/>
    <col min="13577" max="13577" width="12.08984375" style="67" customWidth="1"/>
    <col min="13578" max="13578" width="0.90625" style="67" customWidth="1"/>
    <col min="13579" max="13579" width="10.453125" style="67" customWidth="1"/>
    <col min="13580" max="13580" width="10.7265625" style="67" customWidth="1"/>
    <col min="13581" max="13581" width="10.453125" style="67" customWidth="1"/>
    <col min="13582" max="13583" width="10.6328125" style="67" customWidth="1"/>
    <col min="13584" max="13824" width="8.90625" style="67"/>
    <col min="13825" max="13825" width="9.6328125" style="67" customWidth="1"/>
    <col min="13826" max="13826" width="2.08984375" style="67" customWidth="1"/>
    <col min="13827" max="13829" width="11.08984375" style="67" customWidth="1"/>
    <col min="13830" max="13830" width="11.6328125" style="67" customWidth="1"/>
    <col min="13831" max="13831" width="7.36328125" style="67" customWidth="1"/>
    <col min="13832" max="13832" width="4.36328125" style="67" customWidth="1"/>
    <col min="13833" max="13833" width="12.08984375" style="67" customWidth="1"/>
    <col min="13834" max="13834" width="0.90625" style="67" customWidth="1"/>
    <col min="13835" max="13835" width="10.453125" style="67" customWidth="1"/>
    <col min="13836" max="13836" width="10.7265625" style="67" customWidth="1"/>
    <col min="13837" max="13837" width="10.453125" style="67" customWidth="1"/>
    <col min="13838" max="13839" width="10.6328125" style="67" customWidth="1"/>
    <col min="13840" max="14080" width="8.90625" style="67"/>
    <col min="14081" max="14081" width="9.6328125" style="67" customWidth="1"/>
    <col min="14082" max="14082" width="2.08984375" style="67" customWidth="1"/>
    <col min="14083" max="14085" width="11.08984375" style="67" customWidth="1"/>
    <col min="14086" max="14086" width="11.6328125" style="67" customWidth="1"/>
    <col min="14087" max="14087" width="7.36328125" style="67" customWidth="1"/>
    <col min="14088" max="14088" width="4.36328125" style="67" customWidth="1"/>
    <col min="14089" max="14089" width="12.08984375" style="67" customWidth="1"/>
    <col min="14090" max="14090" width="0.90625" style="67" customWidth="1"/>
    <col min="14091" max="14091" width="10.453125" style="67" customWidth="1"/>
    <col min="14092" max="14092" width="10.7265625" style="67" customWidth="1"/>
    <col min="14093" max="14093" width="10.453125" style="67" customWidth="1"/>
    <col min="14094" max="14095" width="10.6328125" style="67" customWidth="1"/>
    <col min="14096" max="14336" width="8.90625" style="67"/>
    <col min="14337" max="14337" width="9.6328125" style="67" customWidth="1"/>
    <col min="14338" max="14338" width="2.08984375" style="67" customWidth="1"/>
    <col min="14339" max="14341" width="11.08984375" style="67" customWidth="1"/>
    <col min="14342" max="14342" width="11.6328125" style="67" customWidth="1"/>
    <col min="14343" max="14343" width="7.36328125" style="67" customWidth="1"/>
    <col min="14344" max="14344" width="4.36328125" style="67" customWidth="1"/>
    <col min="14345" max="14345" width="12.08984375" style="67" customWidth="1"/>
    <col min="14346" max="14346" width="0.90625" style="67" customWidth="1"/>
    <col min="14347" max="14347" width="10.453125" style="67" customWidth="1"/>
    <col min="14348" max="14348" width="10.7265625" style="67" customWidth="1"/>
    <col min="14349" max="14349" width="10.453125" style="67" customWidth="1"/>
    <col min="14350" max="14351" width="10.6328125" style="67" customWidth="1"/>
    <col min="14352" max="14592" width="8.90625" style="67"/>
    <col min="14593" max="14593" width="9.6328125" style="67" customWidth="1"/>
    <col min="14594" max="14594" width="2.08984375" style="67" customWidth="1"/>
    <col min="14595" max="14597" width="11.08984375" style="67" customWidth="1"/>
    <col min="14598" max="14598" width="11.6328125" style="67" customWidth="1"/>
    <col min="14599" max="14599" width="7.36328125" style="67" customWidth="1"/>
    <col min="14600" max="14600" width="4.36328125" style="67" customWidth="1"/>
    <col min="14601" max="14601" width="12.08984375" style="67" customWidth="1"/>
    <col min="14602" max="14602" width="0.90625" style="67" customWidth="1"/>
    <col min="14603" max="14603" width="10.453125" style="67" customWidth="1"/>
    <col min="14604" max="14604" width="10.7265625" style="67" customWidth="1"/>
    <col min="14605" max="14605" width="10.453125" style="67" customWidth="1"/>
    <col min="14606" max="14607" width="10.6328125" style="67" customWidth="1"/>
    <col min="14608" max="14848" width="8.90625" style="67"/>
    <col min="14849" max="14849" width="9.6328125" style="67" customWidth="1"/>
    <col min="14850" max="14850" width="2.08984375" style="67" customWidth="1"/>
    <col min="14851" max="14853" width="11.08984375" style="67" customWidth="1"/>
    <col min="14854" max="14854" width="11.6328125" style="67" customWidth="1"/>
    <col min="14855" max="14855" width="7.36328125" style="67" customWidth="1"/>
    <col min="14856" max="14856" width="4.36328125" style="67" customWidth="1"/>
    <col min="14857" max="14857" width="12.08984375" style="67" customWidth="1"/>
    <col min="14858" max="14858" width="0.90625" style="67" customWidth="1"/>
    <col min="14859" max="14859" width="10.453125" style="67" customWidth="1"/>
    <col min="14860" max="14860" width="10.7265625" style="67" customWidth="1"/>
    <col min="14861" max="14861" width="10.453125" style="67" customWidth="1"/>
    <col min="14862" max="14863" width="10.6328125" style="67" customWidth="1"/>
    <col min="14864" max="15104" width="8.90625" style="67"/>
    <col min="15105" max="15105" width="9.6328125" style="67" customWidth="1"/>
    <col min="15106" max="15106" width="2.08984375" style="67" customWidth="1"/>
    <col min="15107" max="15109" width="11.08984375" style="67" customWidth="1"/>
    <col min="15110" max="15110" width="11.6328125" style="67" customWidth="1"/>
    <col min="15111" max="15111" width="7.36328125" style="67" customWidth="1"/>
    <col min="15112" max="15112" width="4.36328125" style="67" customWidth="1"/>
    <col min="15113" max="15113" width="12.08984375" style="67" customWidth="1"/>
    <col min="15114" max="15114" width="0.90625" style="67" customWidth="1"/>
    <col min="15115" max="15115" width="10.453125" style="67" customWidth="1"/>
    <col min="15116" max="15116" width="10.7265625" style="67" customWidth="1"/>
    <col min="15117" max="15117" width="10.453125" style="67" customWidth="1"/>
    <col min="15118" max="15119" width="10.6328125" style="67" customWidth="1"/>
    <col min="15120" max="15360" width="8.90625" style="67"/>
    <col min="15361" max="15361" width="9.6328125" style="67" customWidth="1"/>
    <col min="15362" max="15362" width="2.08984375" style="67" customWidth="1"/>
    <col min="15363" max="15365" width="11.08984375" style="67" customWidth="1"/>
    <col min="15366" max="15366" width="11.6328125" style="67" customWidth="1"/>
    <col min="15367" max="15367" width="7.36328125" style="67" customWidth="1"/>
    <col min="15368" max="15368" width="4.36328125" style="67" customWidth="1"/>
    <col min="15369" max="15369" width="12.08984375" style="67" customWidth="1"/>
    <col min="15370" max="15370" width="0.90625" style="67" customWidth="1"/>
    <col min="15371" max="15371" width="10.453125" style="67" customWidth="1"/>
    <col min="15372" max="15372" width="10.7265625" style="67" customWidth="1"/>
    <col min="15373" max="15373" width="10.453125" style="67" customWidth="1"/>
    <col min="15374" max="15375" width="10.6328125" style="67" customWidth="1"/>
    <col min="15376" max="15616" width="8.90625" style="67"/>
    <col min="15617" max="15617" width="9.6328125" style="67" customWidth="1"/>
    <col min="15618" max="15618" width="2.08984375" style="67" customWidth="1"/>
    <col min="15619" max="15621" width="11.08984375" style="67" customWidth="1"/>
    <col min="15622" max="15622" width="11.6328125" style="67" customWidth="1"/>
    <col min="15623" max="15623" width="7.36328125" style="67" customWidth="1"/>
    <col min="15624" max="15624" width="4.36328125" style="67" customWidth="1"/>
    <col min="15625" max="15625" width="12.08984375" style="67" customWidth="1"/>
    <col min="15626" max="15626" width="0.90625" style="67" customWidth="1"/>
    <col min="15627" max="15627" width="10.453125" style="67" customWidth="1"/>
    <col min="15628" max="15628" width="10.7265625" style="67" customWidth="1"/>
    <col min="15629" max="15629" width="10.453125" style="67" customWidth="1"/>
    <col min="15630" max="15631" width="10.6328125" style="67" customWidth="1"/>
    <col min="15632" max="15872" width="8.90625" style="67"/>
    <col min="15873" max="15873" width="9.6328125" style="67" customWidth="1"/>
    <col min="15874" max="15874" width="2.08984375" style="67" customWidth="1"/>
    <col min="15875" max="15877" width="11.08984375" style="67" customWidth="1"/>
    <col min="15878" max="15878" width="11.6328125" style="67" customWidth="1"/>
    <col min="15879" max="15879" width="7.36328125" style="67" customWidth="1"/>
    <col min="15880" max="15880" width="4.36328125" style="67" customWidth="1"/>
    <col min="15881" max="15881" width="12.08984375" style="67" customWidth="1"/>
    <col min="15882" max="15882" width="0.90625" style="67" customWidth="1"/>
    <col min="15883" max="15883" width="10.453125" style="67" customWidth="1"/>
    <col min="15884" max="15884" width="10.7265625" style="67" customWidth="1"/>
    <col min="15885" max="15885" width="10.453125" style="67" customWidth="1"/>
    <col min="15886" max="15887" width="10.6328125" style="67" customWidth="1"/>
    <col min="15888" max="16128" width="8.90625" style="67"/>
    <col min="16129" max="16129" width="9.6328125" style="67" customWidth="1"/>
    <col min="16130" max="16130" width="2.08984375" style="67" customWidth="1"/>
    <col min="16131" max="16133" width="11.08984375" style="67" customWidth="1"/>
    <col min="16134" max="16134" width="11.6328125" style="67" customWidth="1"/>
    <col min="16135" max="16135" width="7.36328125" style="67" customWidth="1"/>
    <col min="16136" max="16136" width="4.36328125" style="67" customWidth="1"/>
    <col min="16137" max="16137" width="12.08984375" style="67" customWidth="1"/>
    <col min="16138" max="16138" width="0.90625" style="67" customWidth="1"/>
    <col min="16139" max="16139" width="10.453125" style="67" customWidth="1"/>
    <col min="16140" max="16140" width="10.7265625" style="67" customWidth="1"/>
    <col min="16141" max="16141" width="10.453125" style="67" customWidth="1"/>
    <col min="16142" max="16143" width="10.6328125" style="67" customWidth="1"/>
    <col min="16144" max="16384" width="8.90625" style="67"/>
  </cols>
  <sheetData>
    <row r="1" spans="1:16" ht="24" customHeight="1">
      <c r="A1" s="276" t="s">
        <v>271</v>
      </c>
      <c r="B1" s="276"/>
      <c r="C1" s="277"/>
      <c r="D1" s="277"/>
      <c r="E1" s="85"/>
      <c r="F1" s="85"/>
      <c r="G1" s="85"/>
      <c r="H1" s="85"/>
      <c r="I1" s="85"/>
      <c r="J1" s="85"/>
      <c r="K1" s="107"/>
      <c r="L1" s="107"/>
      <c r="M1" s="107"/>
      <c r="N1" s="107"/>
      <c r="O1" s="107"/>
      <c r="P1" s="107"/>
    </row>
    <row r="2" spans="1:16" s="78" customFormat="1" ht="15" customHeight="1">
      <c r="A2" s="278"/>
      <c r="B2" s="278"/>
      <c r="C2" s="80"/>
      <c r="D2" s="80"/>
      <c r="E2" s="80"/>
      <c r="F2" s="80"/>
      <c r="G2" s="80"/>
      <c r="H2" s="98"/>
      <c r="I2" s="80"/>
      <c r="J2" s="80"/>
      <c r="K2" s="80"/>
      <c r="L2" s="80"/>
      <c r="M2" s="80"/>
      <c r="N2" s="80"/>
      <c r="O2" s="80"/>
      <c r="P2" s="80"/>
    </row>
    <row r="3" spans="1:16" s="78" customFormat="1" ht="21" customHeight="1">
      <c r="A3" s="81" t="s">
        <v>186</v>
      </c>
      <c r="B3" s="81"/>
      <c r="C3" s="286"/>
      <c r="D3" s="286"/>
      <c r="E3" s="286"/>
      <c r="F3" s="286"/>
      <c r="G3" s="286"/>
      <c r="H3" s="286"/>
      <c r="I3" s="80"/>
      <c r="J3" s="80"/>
      <c r="K3" s="80"/>
      <c r="L3" s="80"/>
      <c r="M3" s="80"/>
      <c r="N3" s="80"/>
      <c r="O3" s="80"/>
      <c r="P3" s="80"/>
    </row>
    <row r="4" spans="1:16" s="78" customFormat="1" ht="18" customHeight="1">
      <c r="A4" s="80" t="s">
        <v>187</v>
      </c>
      <c r="B4" s="278"/>
      <c r="C4" s="286"/>
      <c r="D4" s="286"/>
      <c r="E4" s="286"/>
      <c r="F4" s="286"/>
      <c r="G4" s="286"/>
      <c r="H4" s="286"/>
      <c r="I4" s="80"/>
      <c r="J4" s="80"/>
      <c r="K4" s="80"/>
      <c r="L4" s="80"/>
      <c r="M4" s="80"/>
      <c r="N4" s="80"/>
      <c r="O4" s="80"/>
      <c r="P4" s="80"/>
    </row>
    <row r="5" spans="1:16" s="78" customFormat="1" ht="18" customHeight="1" thickBot="1">
      <c r="A5" s="286"/>
      <c r="B5" s="286"/>
      <c r="C5" s="287"/>
      <c r="D5" s="100"/>
      <c r="E5" s="100"/>
      <c r="F5" s="288"/>
      <c r="G5" s="100"/>
      <c r="H5" s="288"/>
      <c r="I5" s="288" t="s">
        <v>150</v>
      </c>
      <c r="J5" s="80"/>
      <c r="K5" s="80"/>
      <c r="L5" s="80"/>
      <c r="M5" s="80"/>
      <c r="N5" s="80"/>
      <c r="O5" s="80"/>
      <c r="P5" s="80"/>
    </row>
    <row r="6" spans="1:16" s="78" customFormat="1" ht="18" customHeight="1">
      <c r="A6" s="289" t="s">
        <v>16</v>
      </c>
      <c r="B6" s="290"/>
      <c r="C6" s="93" t="s">
        <v>188</v>
      </c>
      <c r="D6" s="93"/>
      <c r="E6" s="93"/>
      <c r="F6" s="93"/>
      <c r="G6" s="93"/>
      <c r="H6" s="93"/>
      <c r="I6" s="94"/>
      <c r="J6" s="80"/>
      <c r="K6" s="80"/>
      <c r="L6" s="80"/>
      <c r="M6" s="80"/>
      <c r="N6" s="80"/>
      <c r="O6" s="80"/>
      <c r="P6" s="80"/>
    </row>
    <row r="7" spans="1:16" s="78" customFormat="1" ht="39" customHeight="1">
      <c r="A7" s="291"/>
      <c r="B7" s="292"/>
      <c r="C7" s="293" t="s">
        <v>189</v>
      </c>
      <c r="D7" s="294" t="s">
        <v>190</v>
      </c>
      <c r="E7" s="294" t="s">
        <v>191</v>
      </c>
      <c r="F7" s="294" t="s">
        <v>192</v>
      </c>
      <c r="G7" s="294"/>
      <c r="H7" s="295" t="s">
        <v>193</v>
      </c>
      <c r="I7" s="296"/>
      <c r="J7" s="80"/>
      <c r="K7" s="80"/>
      <c r="L7" s="80"/>
      <c r="M7" s="80"/>
      <c r="N7" s="80"/>
      <c r="O7" s="80"/>
      <c r="P7" s="80"/>
    </row>
    <row r="8" spans="1:16" s="78" customFormat="1" ht="18" customHeight="1" thickBot="1">
      <c r="A8" s="297" t="s">
        <v>5</v>
      </c>
      <c r="B8" s="292"/>
      <c r="C8" s="298"/>
      <c r="D8" s="299"/>
      <c r="E8" s="299"/>
      <c r="F8" s="300" t="s">
        <v>190</v>
      </c>
      <c r="G8" s="300" t="s">
        <v>191</v>
      </c>
      <c r="H8" s="301"/>
      <c r="I8" s="302"/>
      <c r="J8" s="80"/>
      <c r="K8" s="80"/>
      <c r="L8" s="80"/>
      <c r="M8" s="80"/>
      <c r="N8" s="80"/>
      <c r="O8" s="80"/>
      <c r="P8" s="80"/>
    </row>
    <row r="9" spans="1:16" s="78" customFormat="1" ht="18" customHeight="1" thickBot="1">
      <c r="A9" s="303" t="s">
        <v>177</v>
      </c>
      <c r="B9" s="304"/>
      <c r="C9" s="305">
        <v>6500</v>
      </c>
      <c r="D9" s="95">
        <v>10000</v>
      </c>
      <c r="E9" s="95">
        <v>6500</v>
      </c>
      <c r="F9" s="306" t="s">
        <v>194</v>
      </c>
      <c r="G9" s="306" t="s">
        <v>194</v>
      </c>
      <c r="H9" s="807">
        <v>5000</v>
      </c>
      <c r="I9" s="808"/>
      <c r="J9" s="80"/>
      <c r="K9" s="80"/>
      <c r="L9" s="80"/>
      <c r="M9" s="80"/>
      <c r="N9" s="80"/>
      <c r="O9" s="80"/>
      <c r="P9" s="80"/>
    </row>
    <row r="10" spans="1:16" s="78" customFormat="1" ht="18" customHeight="1">
      <c r="A10" s="307" t="s">
        <v>6</v>
      </c>
      <c r="B10" s="308"/>
      <c r="C10" s="309">
        <v>6500</v>
      </c>
      <c r="D10" s="96">
        <v>10000</v>
      </c>
      <c r="E10" s="96">
        <v>6500</v>
      </c>
      <c r="F10" s="310" t="s">
        <v>194</v>
      </c>
      <c r="G10" s="310" t="s">
        <v>194</v>
      </c>
      <c r="H10" s="809">
        <v>5000</v>
      </c>
      <c r="I10" s="810"/>
      <c r="J10" s="80"/>
      <c r="K10" s="80"/>
      <c r="L10" s="80"/>
      <c r="M10" s="80"/>
      <c r="N10" s="80"/>
      <c r="O10" s="80"/>
      <c r="P10" s="80"/>
    </row>
    <row r="11" spans="1:16" s="78" customFormat="1" ht="18" customHeight="1">
      <c r="A11" s="311" t="s">
        <v>9</v>
      </c>
      <c r="B11" s="312"/>
      <c r="C11" s="313">
        <v>6500</v>
      </c>
      <c r="D11" s="97">
        <v>10000</v>
      </c>
      <c r="E11" s="97">
        <v>6500</v>
      </c>
      <c r="F11" s="314" t="s">
        <v>194</v>
      </c>
      <c r="G11" s="314" t="s">
        <v>194</v>
      </c>
      <c r="H11" s="811">
        <v>5000</v>
      </c>
      <c r="I11" s="812"/>
      <c r="J11" s="80"/>
      <c r="K11" s="80"/>
      <c r="L11" s="80"/>
      <c r="M11" s="80"/>
      <c r="N11" s="80"/>
      <c r="O11" s="80"/>
      <c r="P11" s="80"/>
    </row>
    <row r="12" spans="1:16" s="72" customFormat="1" ht="18" customHeight="1">
      <c r="A12" s="311" t="s">
        <v>10</v>
      </c>
      <c r="B12" s="312"/>
      <c r="C12" s="313">
        <v>6500</v>
      </c>
      <c r="D12" s="97">
        <v>10000</v>
      </c>
      <c r="E12" s="97">
        <v>6500</v>
      </c>
      <c r="F12" s="314" t="s">
        <v>194</v>
      </c>
      <c r="G12" s="314" t="s">
        <v>194</v>
      </c>
      <c r="H12" s="811">
        <v>5000</v>
      </c>
      <c r="I12" s="812"/>
      <c r="J12" s="79"/>
      <c r="K12" s="79"/>
      <c r="L12" s="79"/>
      <c r="M12" s="79"/>
      <c r="N12" s="79"/>
      <c r="O12" s="79"/>
      <c r="P12" s="79"/>
    </row>
    <row r="13" spans="1:16" s="72" customFormat="1" ht="18" customHeight="1">
      <c r="A13" s="311" t="s">
        <v>11</v>
      </c>
      <c r="B13" s="312"/>
      <c r="C13" s="313">
        <v>6500</v>
      </c>
      <c r="D13" s="97">
        <v>10000</v>
      </c>
      <c r="E13" s="97">
        <v>6500</v>
      </c>
      <c r="F13" s="314" t="s">
        <v>194</v>
      </c>
      <c r="G13" s="314" t="s">
        <v>194</v>
      </c>
      <c r="H13" s="811">
        <v>5000</v>
      </c>
      <c r="I13" s="812"/>
      <c r="J13" s="79"/>
      <c r="K13" s="79"/>
      <c r="L13" s="79"/>
      <c r="M13" s="79"/>
      <c r="N13" s="79"/>
      <c r="O13" s="79"/>
      <c r="P13" s="79"/>
    </row>
    <row r="14" spans="1:16" s="72" customFormat="1" ht="18" customHeight="1" thickBot="1">
      <c r="A14" s="315" t="s">
        <v>12</v>
      </c>
      <c r="B14" s="316"/>
      <c r="C14" s="317">
        <v>6500</v>
      </c>
      <c r="D14" s="318">
        <v>10000</v>
      </c>
      <c r="E14" s="318">
        <v>6500</v>
      </c>
      <c r="F14" s="319" t="s">
        <v>194</v>
      </c>
      <c r="G14" s="319" t="s">
        <v>194</v>
      </c>
      <c r="H14" s="805">
        <v>5000</v>
      </c>
      <c r="I14" s="806"/>
      <c r="J14" s="79"/>
      <c r="K14" s="79"/>
      <c r="L14" s="79"/>
      <c r="M14" s="79"/>
      <c r="N14" s="79"/>
      <c r="O14" s="79"/>
      <c r="P14" s="79"/>
    </row>
    <row r="15" spans="1:16" s="72" customFormat="1" ht="8.15" customHeight="1">
      <c r="A15" s="320"/>
      <c r="B15" s="320"/>
      <c r="C15" s="91"/>
      <c r="D15" s="91"/>
      <c r="E15" s="91"/>
      <c r="F15" s="91"/>
      <c r="G15" s="91"/>
      <c r="H15" s="321"/>
      <c r="I15" s="91"/>
      <c r="J15" s="79"/>
      <c r="K15" s="79"/>
      <c r="L15" s="79"/>
      <c r="M15" s="79"/>
      <c r="N15" s="79"/>
      <c r="O15" s="79"/>
      <c r="P15" s="79"/>
    </row>
    <row r="16" spans="1:16" s="72" customFormat="1" ht="15" customHeight="1">
      <c r="A16" s="961" t="s">
        <v>331</v>
      </c>
      <c r="B16" s="625"/>
      <c r="C16" s="586"/>
      <c r="D16" s="586"/>
      <c r="E16" s="586"/>
      <c r="F16" s="586"/>
      <c r="G16" s="586"/>
      <c r="H16" s="586"/>
      <c r="I16" s="586"/>
      <c r="J16" s="586"/>
      <c r="K16" s="79"/>
      <c r="L16" s="79"/>
      <c r="M16" s="79"/>
      <c r="N16" s="79"/>
      <c r="O16" s="79"/>
      <c r="P16" s="79"/>
    </row>
    <row r="17" spans="1:16" s="78" customFormat="1" ht="24" customHeight="1">
      <c r="A17" s="626"/>
      <c r="B17" s="626"/>
      <c r="C17" s="626"/>
      <c r="D17" s="626"/>
      <c r="E17" s="626"/>
      <c r="F17" s="626"/>
      <c r="G17" s="626"/>
      <c r="H17" s="626"/>
      <c r="I17" s="626"/>
      <c r="J17" s="626"/>
      <c r="K17" s="80"/>
      <c r="L17" s="80"/>
      <c r="M17" s="80"/>
      <c r="N17" s="80"/>
      <c r="O17" s="80"/>
      <c r="P17" s="80"/>
    </row>
    <row r="18" spans="1:16" s="78" customFormat="1" ht="21" customHeight="1">
      <c r="A18" s="627" t="s">
        <v>195</v>
      </c>
      <c r="B18" s="627"/>
      <c r="C18" s="626"/>
      <c r="D18" s="626"/>
      <c r="E18" s="626"/>
      <c r="F18" s="626"/>
      <c r="G18" s="626"/>
      <c r="H18" s="626"/>
      <c r="I18" s="626"/>
      <c r="J18" s="626"/>
      <c r="K18" s="80"/>
      <c r="L18" s="80"/>
      <c r="M18" s="80"/>
      <c r="N18" s="80"/>
      <c r="O18" s="80"/>
      <c r="P18" s="80"/>
    </row>
    <row r="19" spans="1:16" s="78" customFormat="1" ht="24" customHeight="1">
      <c r="A19" s="628" t="s">
        <v>274</v>
      </c>
      <c r="B19" s="629"/>
      <c r="C19" s="629"/>
      <c r="D19" s="629"/>
      <c r="E19" s="629"/>
      <c r="F19" s="629"/>
      <c r="G19" s="629"/>
      <c r="H19" s="629"/>
      <c r="I19" s="629"/>
      <c r="J19" s="626"/>
      <c r="K19" s="80"/>
      <c r="L19" s="80"/>
      <c r="M19" s="80"/>
      <c r="N19" s="80"/>
      <c r="O19" s="80"/>
      <c r="P19" s="80"/>
    </row>
    <row r="20" spans="1:16" s="70" customFormat="1" ht="21" customHeight="1" thickBot="1">
      <c r="A20" s="630" t="s">
        <v>275</v>
      </c>
      <c r="B20" s="631"/>
      <c r="C20" s="632"/>
      <c r="D20" s="632"/>
      <c r="E20" s="632"/>
      <c r="F20" s="632"/>
      <c r="G20" s="632"/>
      <c r="H20" s="632"/>
      <c r="I20" s="632"/>
      <c r="J20" s="562"/>
      <c r="K20" s="100"/>
      <c r="L20" s="100"/>
      <c r="M20" s="100"/>
      <c r="N20" s="100"/>
      <c r="O20" s="100"/>
      <c r="P20" s="100"/>
    </row>
    <row r="21" spans="1:16" s="70" customFormat="1" ht="18" customHeight="1">
      <c r="A21" s="633" t="s">
        <v>16</v>
      </c>
      <c r="B21" s="634" t="s">
        <v>196</v>
      </c>
      <c r="C21" s="635"/>
      <c r="D21" s="635"/>
      <c r="E21" s="635"/>
      <c r="F21" s="635"/>
      <c r="G21" s="635"/>
      <c r="H21" s="635"/>
      <c r="I21" s="636"/>
      <c r="J21" s="562"/>
      <c r="K21" s="100"/>
      <c r="L21" s="100"/>
      <c r="M21" s="100"/>
      <c r="N21" s="100"/>
      <c r="O21" s="100"/>
      <c r="P21" s="100"/>
    </row>
    <row r="22" spans="1:16" s="70" customFormat="1" ht="18" customHeight="1" thickBot="1">
      <c r="A22" s="637" t="s">
        <v>5</v>
      </c>
      <c r="B22" s="826" t="s">
        <v>283</v>
      </c>
      <c r="C22" s="827"/>
      <c r="D22" s="828"/>
      <c r="E22" s="816" t="s">
        <v>284</v>
      </c>
      <c r="F22" s="817"/>
      <c r="G22" s="818"/>
      <c r="H22" s="819" t="s">
        <v>285</v>
      </c>
      <c r="I22" s="820"/>
      <c r="J22" s="562"/>
      <c r="K22" s="100"/>
      <c r="L22" s="100"/>
      <c r="M22" s="100"/>
      <c r="N22" s="100"/>
      <c r="O22" s="100"/>
      <c r="P22" s="100"/>
    </row>
    <row r="23" spans="1:16" s="70" customFormat="1" ht="18" customHeight="1" thickBot="1">
      <c r="A23" s="638" t="s">
        <v>177</v>
      </c>
      <c r="B23" s="813" t="s">
        <v>282</v>
      </c>
      <c r="C23" s="814"/>
      <c r="D23" s="815"/>
      <c r="E23" s="821" t="s">
        <v>299</v>
      </c>
      <c r="F23" s="822"/>
      <c r="G23" s="823"/>
      <c r="H23" s="824" t="s">
        <v>286</v>
      </c>
      <c r="I23" s="825"/>
      <c r="J23" s="562"/>
      <c r="K23" s="100"/>
      <c r="L23" s="100"/>
      <c r="M23" s="100"/>
      <c r="N23" s="100"/>
      <c r="O23" s="100"/>
      <c r="P23" s="100"/>
    </row>
    <row r="24" spans="1:16" s="70" customFormat="1" ht="18" customHeight="1">
      <c r="A24" s="639" t="s">
        <v>17</v>
      </c>
      <c r="B24" s="831" t="s">
        <v>281</v>
      </c>
      <c r="C24" s="832"/>
      <c r="D24" s="833"/>
      <c r="E24" s="834" t="s">
        <v>287</v>
      </c>
      <c r="F24" s="835"/>
      <c r="G24" s="836"/>
      <c r="H24" s="829" t="s">
        <v>198</v>
      </c>
      <c r="I24" s="830"/>
      <c r="J24" s="562"/>
      <c r="K24" s="100"/>
      <c r="L24" s="100"/>
      <c r="M24" s="100"/>
      <c r="N24" s="100"/>
      <c r="O24" s="100"/>
      <c r="P24" s="100"/>
    </row>
    <row r="25" spans="1:16" s="70" customFormat="1" ht="18" customHeight="1">
      <c r="A25" s="640" t="s">
        <v>9</v>
      </c>
      <c r="B25" s="837" t="s">
        <v>281</v>
      </c>
      <c r="C25" s="838"/>
      <c r="D25" s="839"/>
      <c r="E25" s="840" t="s">
        <v>288</v>
      </c>
      <c r="F25" s="841"/>
      <c r="G25" s="842"/>
      <c r="H25" s="843" t="s">
        <v>198</v>
      </c>
      <c r="I25" s="844"/>
      <c r="J25" s="562"/>
      <c r="K25" s="100"/>
      <c r="L25" s="100"/>
      <c r="M25" s="100"/>
      <c r="N25" s="100"/>
      <c r="O25" s="100"/>
      <c r="P25" s="100"/>
    </row>
    <row r="26" spans="1:16" s="70" customFormat="1" ht="18" customHeight="1">
      <c r="A26" s="640" t="s">
        <v>10</v>
      </c>
      <c r="B26" s="837" t="s">
        <v>281</v>
      </c>
      <c r="C26" s="838"/>
      <c r="D26" s="839"/>
      <c r="E26" s="840" t="s">
        <v>288</v>
      </c>
      <c r="F26" s="841"/>
      <c r="G26" s="842"/>
      <c r="H26" s="843" t="s">
        <v>198</v>
      </c>
      <c r="I26" s="844"/>
      <c r="J26" s="562"/>
      <c r="K26" s="100"/>
      <c r="L26" s="100"/>
      <c r="M26" s="100"/>
      <c r="N26" s="100"/>
      <c r="O26" s="100"/>
      <c r="P26" s="100"/>
    </row>
    <row r="27" spans="1:16" s="70" customFormat="1" ht="18" customHeight="1">
      <c r="A27" s="641" t="s">
        <v>11</v>
      </c>
      <c r="B27" s="837" t="s">
        <v>197</v>
      </c>
      <c r="C27" s="838"/>
      <c r="D27" s="839"/>
      <c r="E27" s="853" t="s">
        <v>300</v>
      </c>
      <c r="F27" s="854"/>
      <c r="G27" s="855"/>
      <c r="H27" s="843" t="s">
        <v>198</v>
      </c>
      <c r="I27" s="844"/>
      <c r="J27" s="562"/>
      <c r="K27" s="100"/>
      <c r="L27" s="100"/>
      <c r="M27" s="100"/>
      <c r="N27" s="100"/>
      <c r="O27" s="100"/>
      <c r="P27" s="100"/>
    </row>
    <row r="28" spans="1:16" s="70" customFormat="1" ht="18" customHeight="1" thickBot="1">
      <c r="A28" s="642" t="s">
        <v>12</v>
      </c>
      <c r="B28" s="850" t="s">
        <v>199</v>
      </c>
      <c r="C28" s="851"/>
      <c r="D28" s="852"/>
      <c r="E28" s="847" t="s">
        <v>200</v>
      </c>
      <c r="F28" s="848"/>
      <c r="G28" s="849"/>
      <c r="H28" s="845" t="s">
        <v>201</v>
      </c>
      <c r="I28" s="846"/>
      <c r="J28" s="562"/>
      <c r="K28" s="100"/>
      <c r="L28" s="100"/>
      <c r="M28" s="100"/>
      <c r="N28" s="100"/>
      <c r="O28" s="100"/>
      <c r="P28" s="100"/>
    </row>
    <row r="29" spans="1:16" s="70" customFormat="1" ht="18" customHeight="1">
      <c r="A29" s="643" t="s">
        <v>289</v>
      </c>
      <c r="B29" s="644"/>
      <c r="C29" s="632"/>
      <c r="D29" s="632"/>
      <c r="E29" s="644"/>
      <c r="F29" s="644"/>
      <c r="G29" s="644"/>
      <c r="H29" s="644"/>
      <c r="I29" s="644"/>
      <c r="J29" s="562"/>
      <c r="K29" s="100"/>
      <c r="L29" s="100"/>
      <c r="M29" s="100"/>
      <c r="N29" s="100"/>
      <c r="O29" s="100"/>
      <c r="P29" s="100"/>
    </row>
    <row r="30" spans="1:16" s="70" customFormat="1" ht="18" customHeight="1">
      <c r="A30" s="992" t="s">
        <v>332</v>
      </c>
      <c r="B30" s="644"/>
      <c r="C30" s="632"/>
      <c r="D30" s="632"/>
      <c r="E30" s="644"/>
      <c r="F30" s="644"/>
      <c r="G30" s="644"/>
      <c r="H30" s="644"/>
      <c r="I30" s="644"/>
      <c r="J30" s="562"/>
      <c r="K30" s="100"/>
      <c r="L30" s="100"/>
      <c r="M30" s="100"/>
      <c r="N30" s="100"/>
      <c r="O30" s="100"/>
      <c r="P30" s="100"/>
    </row>
    <row r="31" spans="1:16" s="70" customFormat="1" ht="18" customHeight="1">
      <c r="A31" s="992" t="s">
        <v>333</v>
      </c>
      <c r="B31" s="644"/>
      <c r="C31" s="632"/>
      <c r="D31" s="632"/>
      <c r="E31" s="644"/>
      <c r="F31" s="644"/>
      <c r="G31" s="644"/>
      <c r="H31" s="644"/>
      <c r="I31" s="644"/>
      <c r="J31" s="562"/>
      <c r="K31" s="100"/>
      <c r="L31" s="100"/>
      <c r="M31" s="100"/>
      <c r="N31" s="100"/>
      <c r="O31" s="100"/>
      <c r="P31" s="100"/>
    </row>
    <row r="32" spans="1:16" s="70" customFormat="1" ht="15" customHeight="1" thickBot="1">
      <c r="A32" s="645"/>
      <c r="B32" s="645"/>
      <c r="C32" s="632"/>
      <c r="D32" s="632"/>
      <c r="E32" s="632"/>
      <c r="F32" s="632"/>
      <c r="G32" s="632"/>
      <c r="H32" s="632"/>
      <c r="I32" s="632"/>
      <c r="J32" s="562"/>
      <c r="K32" s="100"/>
      <c r="L32" s="100"/>
      <c r="M32" s="100"/>
      <c r="N32" s="100"/>
      <c r="O32" s="100"/>
      <c r="P32" s="100"/>
    </row>
    <row r="33" spans="1:16" s="70" customFormat="1" ht="18" customHeight="1">
      <c r="A33" s="633" t="s">
        <v>16</v>
      </c>
      <c r="B33" s="646" t="s">
        <v>202</v>
      </c>
      <c r="C33" s="646"/>
      <c r="D33" s="647"/>
      <c r="E33" s="648"/>
      <c r="F33" s="648"/>
      <c r="G33" s="648"/>
      <c r="H33" s="562"/>
      <c r="I33" s="562"/>
      <c r="J33" s="562"/>
      <c r="K33" s="100"/>
      <c r="L33" s="100"/>
      <c r="M33" s="100"/>
      <c r="N33" s="100"/>
      <c r="O33" s="100"/>
      <c r="P33" s="100"/>
    </row>
    <row r="34" spans="1:16" s="82" customFormat="1" ht="18" customHeight="1" thickBot="1">
      <c r="A34" s="637" t="s">
        <v>5</v>
      </c>
      <c r="B34" s="649"/>
      <c r="C34" s="649"/>
      <c r="D34" s="650" t="s">
        <v>203</v>
      </c>
      <c r="E34" s="648"/>
      <c r="F34" s="648"/>
      <c r="G34" s="648"/>
      <c r="H34" s="651"/>
      <c r="I34" s="651"/>
      <c r="J34" s="651"/>
      <c r="K34" s="322"/>
      <c r="L34" s="322"/>
      <c r="M34" s="322"/>
      <c r="N34" s="322"/>
      <c r="O34" s="322"/>
      <c r="P34" s="322"/>
    </row>
    <row r="35" spans="1:16" s="82" customFormat="1" ht="18" customHeight="1" thickBot="1">
      <c r="A35" s="638" t="s">
        <v>177</v>
      </c>
      <c r="B35" s="652" t="s">
        <v>194</v>
      </c>
      <c r="C35" s="653"/>
      <c r="D35" s="654" t="s">
        <v>194</v>
      </c>
      <c r="E35" s="648"/>
      <c r="F35" s="648"/>
      <c r="G35" s="648"/>
      <c r="H35" s="651"/>
      <c r="I35" s="651"/>
      <c r="J35" s="651"/>
      <c r="K35" s="322"/>
      <c r="L35" s="322"/>
      <c r="M35" s="322"/>
      <c r="N35" s="322"/>
      <c r="O35" s="322"/>
      <c r="P35" s="322"/>
    </row>
    <row r="36" spans="1:16" s="82" customFormat="1" ht="18" customHeight="1">
      <c r="A36" s="655" t="s">
        <v>6</v>
      </c>
      <c r="B36" s="656" t="s">
        <v>194</v>
      </c>
      <c r="C36" s="656"/>
      <c r="D36" s="657" t="s">
        <v>194</v>
      </c>
      <c r="E36" s="648"/>
      <c r="F36" s="648"/>
      <c r="G36" s="658"/>
      <c r="H36" s="651"/>
      <c r="I36" s="651"/>
      <c r="J36" s="651"/>
      <c r="K36" s="322"/>
      <c r="L36" s="322"/>
      <c r="M36" s="322"/>
      <c r="N36" s="322"/>
      <c r="O36" s="322"/>
      <c r="P36" s="322"/>
    </row>
    <row r="37" spans="1:16" s="82" customFormat="1" ht="18" customHeight="1">
      <c r="A37" s="640" t="s">
        <v>9</v>
      </c>
      <c r="B37" s="659" t="s">
        <v>204</v>
      </c>
      <c r="C37" s="660"/>
      <c r="D37" s="661" t="s">
        <v>205</v>
      </c>
      <c r="E37" s="648"/>
      <c r="F37" s="648"/>
      <c r="G37" s="648"/>
      <c r="H37" s="651"/>
      <c r="I37" s="651"/>
      <c r="J37" s="651"/>
      <c r="K37" s="322"/>
      <c r="L37" s="322"/>
      <c r="M37" s="322"/>
      <c r="N37" s="322"/>
      <c r="O37" s="322"/>
      <c r="P37" s="322"/>
    </row>
    <row r="38" spans="1:16" s="82" customFormat="1" ht="18" customHeight="1">
      <c r="A38" s="640" t="s">
        <v>10</v>
      </c>
      <c r="B38" s="656" t="s">
        <v>194</v>
      </c>
      <c r="C38" s="656"/>
      <c r="D38" s="657" t="s">
        <v>194</v>
      </c>
      <c r="E38" s="648"/>
      <c r="F38" s="648"/>
      <c r="G38" s="648"/>
      <c r="H38" s="651"/>
      <c r="I38" s="651"/>
      <c r="J38" s="651"/>
      <c r="K38" s="322"/>
      <c r="L38" s="322"/>
      <c r="M38" s="322"/>
      <c r="N38" s="322"/>
      <c r="O38" s="322"/>
      <c r="P38" s="322"/>
    </row>
    <row r="39" spans="1:16" s="83" customFormat="1" ht="18" customHeight="1">
      <c r="A39" s="640" t="s">
        <v>11</v>
      </c>
      <c r="B39" s="659" t="s">
        <v>206</v>
      </c>
      <c r="C39" s="660"/>
      <c r="D39" s="661" t="s">
        <v>205</v>
      </c>
      <c r="E39" s="662"/>
      <c r="F39" s="662"/>
      <c r="G39" s="662"/>
      <c r="H39" s="663"/>
      <c r="I39" s="663"/>
      <c r="J39" s="663"/>
      <c r="K39" s="106"/>
      <c r="L39" s="106"/>
      <c r="M39" s="106"/>
      <c r="N39" s="106"/>
      <c r="O39" s="106"/>
      <c r="P39" s="106"/>
    </row>
    <row r="40" spans="1:16" s="72" customFormat="1" ht="18" customHeight="1" thickBot="1">
      <c r="A40" s="642" t="s">
        <v>12</v>
      </c>
      <c r="B40" s="664" t="s">
        <v>194</v>
      </c>
      <c r="C40" s="665"/>
      <c r="D40" s="666" t="s">
        <v>194</v>
      </c>
      <c r="E40" s="586"/>
      <c r="F40" s="586"/>
      <c r="G40" s="586"/>
      <c r="H40" s="586"/>
      <c r="I40" s="586"/>
      <c r="J40" s="586"/>
      <c r="K40" s="79"/>
      <c r="L40" s="79"/>
      <c r="M40" s="79"/>
      <c r="N40" s="79"/>
      <c r="O40" s="79"/>
      <c r="P40" s="79"/>
    </row>
    <row r="41" spans="1:16" s="72" customFormat="1" ht="3" customHeight="1">
      <c r="A41" s="667"/>
      <c r="B41" s="668"/>
      <c r="C41" s="669"/>
      <c r="D41" s="644"/>
      <c r="E41" s="632"/>
      <c r="F41" s="632"/>
      <c r="G41" s="586"/>
      <c r="H41" s="586"/>
      <c r="I41" s="586"/>
      <c r="J41" s="586"/>
      <c r="K41" s="79"/>
      <c r="L41" s="79"/>
      <c r="M41" s="79"/>
      <c r="N41" s="79"/>
      <c r="O41" s="79"/>
      <c r="P41" s="79"/>
    </row>
    <row r="42" spans="1:16" s="72" customFormat="1" ht="15" customHeight="1">
      <c r="A42" s="961" t="s">
        <v>334</v>
      </c>
      <c r="B42" s="586"/>
      <c r="C42" s="586"/>
      <c r="D42" s="586"/>
      <c r="E42" s="586"/>
      <c r="F42" s="586"/>
      <c r="G42" s="586"/>
      <c r="H42" s="586"/>
      <c r="I42" s="586"/>
      <c r="J42" s="586"/>
      <c r="K42" s="79"/>
      <c r="L42" s="79"/>
      <c r="M42" s="79"/>
      <c r="N42" s="79"/>
      <c r="O42" s="79"/>
      <c r="P42" s="79"/>
    </row>
    <row r="43" spans="1:16" s="83" customFormat="1" ht="18" customHeight="1">
      <c r="A43" s="626"/>
      <c r="B43" s="626"/>
      <c r="C43" s="626"/>
      <c r="D43" s="626"/>
      <c r="E43" s="626"/>
      <c r="F43" s="626"/>
      <c r="G43" s="626"/>
      <c r="H43" s="626"/>
      <c r="I43" s="626"/>
      <c r="J43" s="663"/>
      <c r="K43" s="106"/>
      <c r="L43" s="106"/>
      <c r="M43" s="106"/>
      <c r="N43" s="106"/>
      <c r="O43" s="106"/>
      <c r="P43" s="106"/>
    </row>
    <row r="44" spans="1:16" s="83" customFormat="1" ht="18" customHeight="1">
      <c r="A44" s="80"/>
      <c r="B44" s="80"/>
      <c r="C44" s="80"/>
      <c r="D44" s="80"/>
      <c r="E44" s="80"/>
      <c r="F44" s="80"/>
      <c r="G44" s="80"/>
      <c r="H44" s="80"/>
      <c r="I44" s="80"/>
      <c r="J44" s="106"/>
      <c r="K44" s="106"/>
      <c r="L44" s="106"/>
      <c r="M44" s="106"/>
      <c r="N44" s="106"/>
      <c r="O44" s="106"/>
      <c r="P44" s="106"/>
    </row>
    <row r="45" spans="1:16" s="83" customFormat="1" ht="18" customHeight="1">
      <c r="A45" s="78"/>
      <c r="B45" s="78"/>
      <c r="C45" s="78"/>
      <c r="D45" s="78"/>
      <c r="E45" s="78"/>
      <c r="F45" s="78"/>
      <c r="G45" s="78"/>
      <c r="H45" s="78"/>
      <c r="I45" s="78"/>
    </row>
    <row r="46" spans="1:16" s="83" customFormat="1" ht="18" customHeight="1">
      <c r="A46" s="78"/>
      <c r="B46" s="78"/>
      <c r="C46" s="78"/>
      <c r="D46" s="78"/>
      <c r="E46" s="78"/>
      <c r="F46" s="78"/>
      <c r="G46" s="78"/>
      <c r="H46" s="78"/>
      <c r="I46" s="78"/>
    </row>
    <row r="47" spans="1:16" ht="18.75" customHeight="1"/>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mergeCells count="27">
    <mergeCell ref="H28:I28"/>
    <mergeCell ref="E28:G28"/>
    <mergeCell ref="B28:D28"/>
    <mergeCell ref="B26:D26"/>
    <mergeCell ref="E26:G26"/>
    <mergeCell ref="H26:I26"/>
    <mergeCell ref="B27:D27"/>
    <mergeCell ref="E27:G27"/>
    <mergeCell ref="H27:I27"/>
    <mergeCell ref="H24:I24"/>
    <mergeCell ref="B24:D24"/>
    <mergeCell ref="E24:G24"/>
    <mergeCell ref="B25:D25"/>
    <mergeCell ref="E25:G25"/>
    <mergeCell ref="H25:I25"/>
    <mergeCell ref="B23:D23"/>
    <mergeCell ref="E22:G22"/>
    <mergeCell ref="H22:I22"/>
    <mergeCell ref="E23:G23"/>
    <mergeCell ref="H23:I23"/>
    <mergeCell ref="B22:D22"/>
    <mergeCell ref="H14:I14"/>
    <mergeCell ref="H9:I9"/>
    <mergeCell ref="H10:I10"/>
    <mergeCell ref="H11:I11"/>
    <mergeCell ref="H12:I12"/>
    <mergeCell ref="H13:I13"/>
  </mergeCells>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84"/>
  <sheetViews>
    <sheetView tabSelected="1" view="pageBreakPreview" topLeftCell="B2" zoomScaleNormal="99" zoomScaleSheetLayoutView="100" workbookViewId="0">
      <selection activeCell="A16" sqref="A16"/>
    </sheetView>
  </sheetViews>
  <sheetFormatPr defaultColWidth="8.90625" defaultRowHeight="13"/>
  <cols>
    <col min="1" max="1" width="8.90625" style="107"/>
    <col min="2" max="3" width="7.08984375" style="107" customWidth="1"/>
    <col min="4" max="4" width="7.26953125" style="107" customWidth="1"/>
    <col min="5" max="9" width="7.36328125" style="107" customWidth="1"/>
    <col min="10" max="10" width="7.08984375" style="107" customWidth="1"/>
    <col min="11" max="11" width="7.26953125" style="107" customWidth="1"/>
    <col min="12" max="12" width="7.08984375" style="107" customWidth="1"/>
    <col min="13" max="13" width="7.7265625" style="107" customWidth="1"/>
    <col min="14" max="14" width="7.08984375" style="107" customWidth="1"/>
    <col min="15" max="15" width="10.453125" style="107" customWidth="1"/>
    <col min="16" max="17" width="10.6328125" style="107" customWidth="1"/>
    <col min="18" max="257" width="8.90625" style="107"/>
    <col min="258" max="270" width="7.08984375" style="107" customWidth="1"/>
    <col min="271" max="271" width="10.453125" style="107" customWidth="1"/>
    <col min="272" max="273" width="10.6328125" style="107" customWidth="1"/>
    <col min="274" max="513" width="8.90625" style="107"/>
    <col min="514" max="526" width="7.08984375" style="107" customWidth="1"/>
    <col min="527" max="527" width="10.453125" style="107" customWidth="1"/>
    <col min="528" max="529" width="10.6328125" style="107" customWidth="1"/>
    <col min="530" max="769" width="8.90625" style="107"/>
    <col min="770" max="782" width="7.08984375" style="107" customWidth="1"/>
    <col min="783" max="783" width="10.453125" style="107" customWidth="1"/>
    <col min="784" max="785" width="10.6328125" style="107" customWidth="1"/>
    <col min="786" max="1025" width="8.90625" style="107"/>
    <col min="1026" max="1038" width="7.08984375" style="107" customWidth="1"/>
    <col min="1039" max="1039" width="10.453125" style="107" customWidth="1"/>
    <col min="1040" max="1041" width="10.6328125" style="107" customWidth="1"/>
    <col min="1042" max="1281" width="8.90625" style="107"/>
    <col min="1282" max="1294" width="7.08984375" style="107" customWidth="1"/>
    <col min="1295" max="1295" width="10.453125" style="107" customWidth="1"/>
    <col min="1296" max="1297" width="10.6328125" style="107" customWidth="1"/>
    <col min="1298" max="1537" width="8.90625" style="107"/>
    <col min="1538" max="1550" width="7.08984375" style="107" customWidth="1"/>
    <col min="1551" max="1551" width="10.453125" style="107" customWidth="1"/>
    <col min="1552" max="1553" width="10.6328125" style="107" customWidth="1"/>
    <col min="1554" max="1793" width="8.90625" style="107"/>
    <col min="1794" max="1806" width="7.08984375" style="107" customWidth="1"/>
    <col min="1807" max="1807" width="10.453125" style="107" customWidth="1"/>
    <col min="1808" max="1809" width="10.6328125" style="107" customWidth="1"/>
    <col min="1810" max="2049" width="8.90625" style="107"/>
    <col min="2050" max="2062" width="7.08984375" style="107" customWidth="1"/>
    <col min="2063" max="2063" width="10.453125" style="107" customWidth="1"/>
    <col min="2064" max="2065" width="10.6328125" style="107" customWidth="1"/>
    <col min="2066" max="2305" width="8.90625" style="107"/>
    <col min="2306" max="2318" width="7.08984375" style="107" customWidth="1"/>
    <col min="2319" max="2319" width="10.453125" style="107" customWidth="1"/>
    <col min="2320" max="2321" width="10.6328125" style="107" customWidth="1"/>
    <col min="2322" max="2561" width="8.90625" style="107"/>
    <col min="2562" max="2574" width="7.08984375" style="107" customWidth="1"/>
    <col min="2575" max="2575" width="10.453125" style="107" customWidth="1"/>
    <col min="2576" max="2577" width="10.6328125" style="107" customWidth="1"/>
    <col min="2578" max="2817" width="8.90625" style="107"/>
    <col min="2818" max="2830" width="7.08984375" style="107" customWidth="1"/>
    <col min="2831" max="2831" width="10.453125" style="107" customWidth="1"/>
    <col min="2832" max="2833" width="10.6328125" style="107" customWidth="1"/>
    <col min="2834" max="3073" width="8.90625" style="107"/>
    <col min="3074" max="3086" width="7.08984375" style="107" customWidth="1"/>
    <col min="3087" max="3087" width="10.453125" style="107" customWidth="1"/>
    <col min="3088" max="3089" width="10.6328125" style="107" customWidth="1"/>
    <col min="3090" max="3329" width="8.90625" style="107"/>
    <col min="3330" max="3342" width="7.08984375" style="107" customWidth="1"/>
    <col min="3343" max="3343" width="10.453125" style="107" customWidth="1"/>
    <col min="3344" max="3345" width="10.6328125" style="107" customWidth="1"/>
    <col min="3346" max="3585" width="8.90625" style="107"/>
    <col min="3586" max="3598" width="7.08984375" style="107" customWidth="1"/>
    <col min="3599" max="3599" width="10.453125" style="107" customWidth="1"/>
    <col min="3600" max="3601" width="10.6328125" style="107" customWidth="1"/>
    <col min="3602" max="3841" width="8.90625" style="107"/>
    <col min="3842" max="3854" width="7.08984375" style="107" customWidth="1"/>
    <col min="3855" max="3855" width="10.453125" style="107" customWidth="1"/>
    <col min="3856" max="3857" width="10.6328125" style="107" customWidth="1"/>
    <col min="3858" max="4097" width="8.90625" style="107"/>
    <col min="4098" max="4110" width="7.08984375" style="107" customWidth="1"/>
    <col min="4111" max="4111" width="10.453125" style="107" customWidth="1"/>
    <col min="4112" max="4113" width="10.6328125" style="107" customWidth="1"/>
    <col min="4114" max="4353" width="8.90625" style="107"/>
    <col min="4354" max="4366" width="7.08984375" style="107" customWidth="1"/>
    <col min="4367" max="4367" width="10.453125" style="107" customWidth="1"/>
    <col min="4368" max="4369" width="10.6328125" style="107" customWidth="1"/>
    <col min="4370" max="4609" width="8.90625" style="107"/>
    <col min="4610" max="4622" width="7.08984375" style="107" customWidth="1"/>
    <col min="4623" max="4623" width="10.453125" style="107" customWidth="1"/>
    <col min="4624" max="4625" width="10.6328125" style="107" customWidth="1"/>
    <col min="4626" max="4865" width="8.90625" style="107"/>
    <col min="4866" max="4878" width="7.08984375" style="107" customWidth="1"/>
    <col min="4879" max="4879" width="10.453125" style="107" customWidth="1"/>
    <col min="4880" max="4881" width="10.6328125" style="107" customWidth="1"/>
    <col min="4882" max="5121" width="8.90625" style="107"/>
    <col min="5122" max="5134" width="7.08984375" style="107" customWidth="1"/>
    <col min="5135" max="5135" width="10.453125" style="107" customWidth="1"/>
    <col min="5136" max="5137" width="10.6328125" style="107" customWidth="1"/>
    <col min="5138" max="5377" width="8.90625" style="107"/>
    <col min="5378" max="5390" width="7.08984375" style="107" customWidth="1"/>
    <col min="5391" max="5391" width="10.453125" style="107" customWidth="1"/>
    <col min="5392" max="5393" width="10.6328125" style="107" customWidth="1"/>
    <col min="5394" max="5633" width="8.90625" style="107"/>
    <col min="5634" max="5646" width="7.08984375" style="107" customWidth="1"/>
    <col min="5647" max="5647" width="10.453125" style="107" customWidth="1"/>
    <col min="5648" max="5649" width="10.6328125" style="107" customWidth="1"/>
    <col min="5650" max="5889" width="8.90625" style="107"/>
    <col min="5890" max="5902" width="7.08984375" style="107" customWidth="1"/>
    <col min="5903" max="5903" width="10.453125" style="107" customWidth="1"/>
    <col min="5904" max="5905" width="10.6328125" style="107" customWidth="1"/>
    <col min="5906" max="6145" width="8.90625" style="107"/>
    <col min="6146" max="6158" width="7.08984375" style="107" customWidth="1"/>
    <col min="6159" max="6159" width="10.453125" style="107" customWidth="1"/>
    <col min="6160" max="6161" width="10.6328125" style="107" customWidth="1"/>
    <col min="6162" max="6401" width="8.90625" style="107"/>
    <col min="6402" max="6414" width="7.08984375" style="107" customWidth="1"/>
    <col min="6415" max="6415" width="10.453125" style="107" customWidth="1"/>
    <col min="6416" max="6417" width="10.6328125" style="107" customWidth="1"/>
    <col min="6418" max="6657" width="8.90625" style="107"/>
    <col min="6658" max="6670" width="7.08984375" style="107" customWidth="1"/>
    <col min="6671" max="6671" width="10.453125" style="107" customWidth="1"/>
    <col min="6672" max="6673" width="10.6328125" style="107" customWidth="1"/>
    <col min="6674" max="6913" width="8.90625" style="107"/>
    <col min="6914" max="6926" width="7.08984375" style="107" customWidth="1"/>
    <col min="6927" max="6927" width="10.453125" style="107" customWidth="1"/>
    <col min="6928" max="6929" width="10.6328125" style="107" customWidth="1"/>
    <col min="6930" max="7169" width="8.90625" style="107"/>
    <col min="7170" max="7182" width="7.08984375" style="107" customWidth="1"/>
    <col min="7183" max="7183" width="10.453125" style="107" customWidth="1"/>
    <col min="7184" max="7185" width="10.6328125" style="107" customWidth="1"/>
    <col min="7186" max="7425" width="8.90625" style="107"/>
    <col min="7426" max="7438" width="7.08984375" style="107" customWidth="1"/>
    <col min="7439" max="7439" width="10.453125" style="107" customWidth="1"/>
    <col min="7440" max="7441" width="10.6328125" style="107" customWidth="1"/>
    <col min="7442" max="7681" width="8.90625" style="107"/>
    <col min="7682" max="7694" width="7.08984375" style="107" customWidth="1"/>
    <col min="7695" max="7695" width="10.453125" style="107" customWidth="1"/>
    <col min="7696" max="7697" width="10.6328125" style="107" customWidth="1"/>
    <col min="7698" max="7937" width="8.90625" style="107"/>
    <col min="7938" max="7950" width="7.08984375" style="107" customWidth="1"/>
    <col min="7951" max="7951" width="10.453125" style="107" customWidth="1"/>
    <col min="7952" max="7953" width="10.6328125" style="107" customWidth="1"/>
    <col min="7954" max="8193" width="8.90625" style="107"/>
    <col min="8194" max="8206" width="7.08984375" style="107" customWidth="1"/>
    <col min="8207" max="8207" width="10.453125" style="107" customWidth="1"/>
    <col min="8208" max="8209" width="10.6328125" style="107" customWidth="1"/>
    <col min="8210" max="8449" width="8.90625" style="107"/>
    <col min="8450" max="8462" width="7.08984375" style="107" customWidth="1"/>
    <col min="8463" max="8463" width="10.453125" style="107" customWidth="1"/>
    <col min="8464" max="8465" width="10.6328125" style="107" customWidth="1"/>
    <col min="8466" max="8705" width="8.90625" style="107"/>
    <col min="8706" max="8718" width="7.08984375" style="107" customWidth="1"/>
    <col min="8719" max="8719" width="10.453125" style="107" customWidth="1"/>
    <col min="8720" max="8721" width="10.6328125" style="107" customWidth="1"/>
    <col min="8722" max="8961" width="8.90625" style="107"/>
    <col min="8962" max="8974" width="7.08984375" style="107" customWidth="1"/>
    <col min="8975" max="8975" width="10.453125" style="107" customWidth="1"/>
    <col min="8976" max="8977" width="10.6328125" style="107" customWidth="1"/>
    <col min="8978" max="9217" width="8.90625" style="107"/>
    <col min="9218" max="9230" width="7.08984375" style="107" customWidth="1"/>
    <col min="9231" max="9231" width="10.453125" style="107" customWidth="1"/>
    <col min="9232" max="9233" width="10.6328125" style="107" customWidth="1"/>
    <col min="9234" max="9473" width="8.90625" style="107"/>
    <col min="9474" max="9486" width="7.08984375" style="107" customWidth="1"/>
    <col min="9487" max="9487" width="10.453125" style="107" customWidth="1"/>
    <col min="9488" max="9489" width="10.6328125" style="107" customWidth="1"/>
    <col min="9490" max="9729" width="8.90625" style="107"/>
    <col min="9730" max="9742" width="7.08984375" style="107" customWidth="1"/>
    <col min="9743" max="9743" width="10.453125" style="107" customWidth="1"/>
    <col min="9744" max="9745" width="10.6328125" style="107" customWidth="1"/>
    <col min="9746" max="9985" width="8.90625" style="107"/>
    <col min="9986" max="9998" width="7.08984375" style="107" customWidth="1"/>
    <col min="9999" max="9999" width="10.453125" style="107" customWidth="1"/>
    <col min="10000" max="10001" width="10.6328125" style="107" customWidth="1"/>
    <col min="10002" max="10241" width="8.90625" style="107"/>
    <col min="10242" max="10254" width="7.08984375" style="107" customWidth="1"/>
    <col min="10255" max="10255" width="10.453125" style="107" customWidth="1"/>
    <col min="10256" max="10257" width="10.6328125" style="107" customWidth="1"/>
    <col min="10258" max="10497" width="8.90625" style="107"/>
    <col min="10498" max="10510" width="7.08984375" style="107" customWidth="1"/>
    <col min="10511" max="10511" width="10.453125" style="107" customWidth="1"/>
    <col min="10512" max="10513" width="10.6328125" style="107" customWidth="1"/>
    <col min="10514" max="10753" width="8.90625" style="107"/>
    <col min="10754" max="10766" width="7.08984375" style="107" customWidth="1"/>
    <col min="10767" max="10767" width="10.453125" style="107" customWidth="1"/>
    <col min="10768" max="10769" width="10.6328125" style="107" customWidth="1"/>
    <col min="10770" max="11009" width="8.90625" style="107"/>
    <col min="11010" max="11022" width="7.08984375" style="107" customWidth="1"/>
    <col min="11023" max="11023" width="10.453125" style="107" customWidth="1"/>
    <col min="11024" max="11025" width="10.6328125" style="107" customWidth="1"/>
    <col min="11026" max="11265" width="8.90625" style="107"/>
    <col min="11266" max="11278" width="7.08984375" style="107" customWidth="1"/>
    <col min="11279" max="11279" width="10.453125" style="107" customWidth="1"/>
    <col min="11280" max="11281" width="10.6328125" style="107" customWidth="1"/>
    <col min="11282" max="11521" width="8.90625" style="107"/>
    <col min="11522" max="11534" width="7.08984375" style="107" customWidth="1"/>
    <col min="11535" max="11535" width="10.453125" style="107" customWidth="1"/>
    <col min="11536" max="11537" width="10.6328125" style="107" customWidth="1"/>
    <col min="11538" max="11777" width="8.90625" style="107"/>
    <col min="11778" max="11790" width="7.08984375" style="107" customWidth="1"/>
    <col min="11791" max="11791" width="10.453125" style="107" customWidth="1"/>
    <col min="11792" max="11793" width="10.6328125" style="107" customWidth="1"/>
    <col min="11794" max="12033" width="8.90625" style="107"/>
    <col min="12034" max="12046" width="7.08984375" style="107" customWidth="1"/>
    <col min="12047" max="12047" width="10.453125" style="107" customWidth="1"/>
    <col min="12048" max="12049" width="10.6328125" style="107" customWidth="1"/>
    <col min="12050" max="12289" width="8.90625" style="107"/>
    <col min="12290" max="12302" width="7.08984375" style="107" customWidth="1"/>
    <col min="12303" max="12303" width="10.453125" style="107" customWidth="1"/>
    <col min="12304" max="12305" width="10.6328125" style="107" customWidth="1"/>
    <col min="12306" max="12545" width="8.90625" style="107"/>
    <col min="12546" max="12558" width="7.08984375" style="107" customWidth="1"/>
    <col min="12559" max="12559" width="10.453125" style="107" customWidth="1"/>
    <col min="12560" max="12561" width="10.6328125" style="107" customWidth="1"/>
    <col min="12562" max="12801" width="8.90625" style="107"/>
    <col min="12802" max="12814" width="7.08984375" style="107" customWidth="1"/>
    <col min="12815" max="12815" width="10.453125" style="107" customWidth="1"/>
    <col min="12816" max="12817" width="10.6328125" style="107" customWidth="1"/>
    <col min="12818" max="13057" width="8.90625" style="107"/>
    <col min="13058" max="13070" width="7.08984375" style="107" customWidth="1"/>
    <col min="13071" max="13071" width="10.453125" style="107" customWidth="1"/>
    <col min="13072" max="13073" width="10.6328125" style="107" customWidth="1"/>
    <col min="13074" max="13313" width="8.90625" style="107"/>
    <col min="13314" max="13326" width="7.08984375" style="107" customWidth="1"/>
    <col min="13327" max="13327" width="10.453125" style="107" customWidth="1"/>
    <col min="13328" max="13329" width="10.6328125" style="107" customWidth="1"/>
    <col min="13330" max="13569" width="8.90625" style="107"/>
    <col min="13570" max="13582" width="7.08984375" style="107" customWidth="1"/>
    <col min="13583" max="13583" width="10.453125" style="107" customWidth="1"/>
    <col min="13584" max="13585" width="10.6328125" style="107" customWidth="1"/>
    <col min="13586" max="13825" width="8.90625" style="107"/>
    <col min="13826" max="13838" width="7.08984375" style="107" customWidth="1"/>
    <col min="13839" max="13839" width="10.453125" style="107" customWidth="1"/>
    <col min="13840" max="13841" width="10.6328125" style="107" customWidth="1"/>
    <col min="13842" max="14081" width="8.90625" style="107"/>
    <col min="14082" max="14094" width="7.08984375" style="107" customWidth="1"/>
    <col min="14095" max="14095" width="10.453125" style="107" customWidth="1"/>
    <col min="14096" max="14097" width="10.6328125" style="107" customWidth="1"/>
    <col min="14098" max="14337" width="8.90625" style="107"/>
    <col min="14338" max="14350" width="7.08984375" style="107" customWidth="1"/>
    <col min="14351" max="14351" width="10.453125" style="107" customWidth="1"/>
    <col min="14352" max="14353" width="10.6328125" style="107" customWidth="1"/>
    <col min="14354" max="14593" width="8.90625" style="107"/>
    <col min="14594" max="14606" width="7.08984375" style="107" customWidth="1"/>
    <col min="14607" max="14607" width="10.453125" style="107" customWidth="1"/>
    <col min="14608" max="14609" width="10.6328125" style="107" customWidth="1"/>
    <col min="14610" max="14849" width="8.90625" style="107"/>
    <col min="14850" max="14862" width="7.08984375" style="107" customWidth="1"/>
    <col min="14863" max="14863" width="10.453125" style="107" customWidth="1"/>
    <col min="14864" max="14865" width="10.6328125" style="107" customWidth="1"/>
    <col min="14866" max="15105" width="8.90625" style="107"/>
    <col min="15106" max="15118" width="7.08984375" style="107" customWidth="1"/>
    <col min="15119" max="15119" width="10.453125" style="107" customWidth="1"/>
    <col min="15120" max="15121" width="10.6328125" style="107" customWidth="1"/>
    <col min="15122" max="15361" width="8.90625" style="107"/>
    <col min="15362" max="15374" width="7.08984375" style="107" customWidth="1"/>
    <col min="15375" max="15375" width="10.453125" style="107" customWidth="1"/>
    <col min="15376" max="15377" width="10.6328125" style="107" customWidth="1"/>
    <col min="15378" max="15617" width="8.90625" style="107"/>
    <col min="15618" max="15630" width="7.08984375" style="107" customWidth="1"/>
    <col min="15631" max="15631" width="10.453125" style="107" customWidth="1"/>
    <col min="15632" max="15633" width="10.6328125" style="107" customWidth="1"/>
    <col min="15634" max="15873" width="8.90625" style="107"/>
    <col min="15874" max="15886" width="7.08984375" style="107" customWidth="1"/>
    <col min="15887" max="15887" width="10.453125" style="107" customWidth="1"/>
    <col min="15888" max="15889" width="10.6328125" style="107" customWidth="1"/>
    <col min="15890" max="16129" width="8.90625" style="107"/>
    <col min="16130" max="16142" width="7.08984375" style="107" customWidth="1"/>
    <col min="16143" max="16143" width="10.453125" style="107" customWidth="1"/>
    <col min="16144" max="16145" width="10.6328125" style="107" customWidth="1"/>
    <col min="16146" max="16384" width="8.90625" style="107"/>
  </cols>
  <sheetData>
    <row r="1" spans="1:14" s="85" customFormat="1" ht="21" customHeight="1">
      <c r="A1" s="84" t="s">
        <v>207</v>
      </c>
    </row>
    <row r="2" spans="1:14" s="86" customFormat="1" ht="18" customHeight="1">
      <c r="A2" s="670" t="s">
        <v>298</v>
      </c>
      <c r="B2" s="671"/>
      <c r="C2" s="671"/>
      <c r="D2" s="671"/>
      <c r="E2" s="671"/>
      <c r="F2" s="671"/>
      <c r="G2" s="671"/>
      <c r="H2" s="671"/>
      <c r="I2" s="671"/>
      <c r="J2" s="671"/>
      <c r="K2" s="671"/>
      <c r="L2" s="671"/>
      <c r="M2" s="671"/>
      <c r="N2" s="671"/>
    </row>
    <row r="3" spans="1:14" s="86" customFormat="1" ht="18" customHeight="1">
      <c r="A3" s="671"/>
      <c r="B3" s="671"/>
      <c r="C3" s="671"/>
      <c r="D3" s="671"/>
      <c r="E3" s="671"/>
      <c r="F3" s="671"/>
      <c r="G3" s="671"/>
      <c r="H3" s="671"/>
      <c r="I3" s="671"/>
      <c r="J3" s="671"/>
      <c r="K3" s="671"/>
      <c r="L3" s="671"/>
      <c r="M3" s="671"/>
      <c r="N3" s="671"/>
    </row>
    <row r="4" spans="1:14" s="85" customFormat="1" ht="12" customHeight="1">
      <c r="A4" s="509"/>
      <c r="B4" s="509"/>
      <c r="C4" s="509"/>
      <c r="D4" s="509"/>
      <c r="E4" s="509"/>
      <c r="F4" s="509"/>
      <c r="G4" s="509"/>
      <c r="H4" s="509"/>
      <c r="I4" s="509"/>
      <c r="J4" s="509"/>
      <c r="K4" s="509"/>
      <c r="L4" s="509"/>
      <c r="M4" s="509"/>
      <c r="N4" s="509"/>
    </row>
    <row r="5" spans="1:14" s="85" customFormat="1" ht="21" customHeight="1" thickBot="1">
      <c r="A5" s="672" t="s">
        <v>208</v>
      </c>
      <c r="B5" s="509"/>
      <c r="C5" s="509"/>
      <c r="D5" s="509"/>
      <c r="E5" s="509"/>
      <c r="F5" s="509"/>
      <c r="G5" s="509"/>
      <c r="H5" s="509"/>
      <c r="I5" s="509"/>
      <c r="J5" s="509"/>
      <c r="K5" s="509"/>
      <c r="L5" s="509"/>
      <c r="M5" s="509"/>
      <c r="N5" s="509"/>
    </row>
    <row r="6" spans="1:14" s="87" customFormat="1" ht="18" customHeight="1" thickBot="1">
      <c r="A6" s="673" t="s">
        <v>209</v>
      </c>
      <c r="B6" s="859" t="s">
        <v>210</v>
      </c>
      <c r="C6" s="860"/>
      <c r="D6" s="860"/>
      <c r="E6" s="860"/>
      <c r="F6" s="860"/>
      <c r="G6" s="860"/>
      <c r="H6" s="860"/>
      <c r="I6" s="860"/>
      <c r="J6" s="860"/>
      <c r="K6" s="860"/>
      <c r="L6" s="861"/>
      <c r="M6" s="674"/>
      <c r="N6" s="674"/>
    </row>
    <row r="7" spans="1:14" s="80" customFormat="1" ht="18" customHeight="1" thickBot="1">
      <c r="A7" s="675" t="s">
        <v>177</v>
      </c>
      <c r="B7" s="821" t="s">
        <v>211</v>
      </c>
      <c r="C7" s="822"/>
      <c r="D7" s="822"/>
      <c r="E7" s="822"/>
      <c r="F7" s="822"/>
      <c r="G7" s="822"/>
      <c r="H7" s="822"/>
      <c r="I7" s="822"/>
      <c r="J7" s="822"/>
      <c r="K7" s="822"/>
      <c r="L7" s="862"/>
      <c r="M7" s="626"/>
      <c r="N7" s="626"/>
    </row>
    <row r="8" spans="1:14" s="80" customFormat="1" ht="18" customHeight="1">
      <c r="A8" s="676" t="s">
        <v>6</v>
      </c>
      <c r="B8" s="863" t="s">
        <v>211</v>
      </c>
      <c r="C8" s="864"/>
      <c r="D8" s="864"/>
      <c r="E8" s="864"/>
      <c r="F8" s="864"/>
      <c r="G8" s="864"/>
      <c r="H8" s="864"/>
      <c r="I8" s="864"/>
      <c r="J8" s="864"/>
      <c r="K8" s="864"/>
      <c r="L8" s="865"/>
      <c r="M8" s="626"/>
      <c r="N8" s="626"/>
    </row>
    <row r="9" spans="1:14" s="80" customFormat="1" ht="18" customHeight="1">
      <c r="A9" s="677" t="s">
        <v>9</v>
      </c>
      <c r="B9" s="866" t="s">
        <v>212</v>
      </c>
      <c r="C9" s="867"/>
      <c r="D9" s="867"/>
      <c r="E9" s="867"/>
      <c r="F9" s="867"/>
      <c r="G9" s="867"/>
      <c r="H9" s="867"/>
      <c r="I9" s="867"/>
      <c r="J9" s="867"/>
      <c r="K9" s="867"/>
      <c r="L9" s="868"/>
      <c r="M9" s="626"/>
      <c r="N9" s="626"/>
    </row>
    <row r="10" spans="1:14" s="80" customFormat="1" ht="18" customHeight="1">
      <c r="A10" s="677" t="s">
        <v>10</v>
      </c>
      <c r="B10" s="840" t="s">
        <v>211</v>
      </c>
      <c r="C10" s="841"/>
      <c r="D10" s="841"/>
      <c r="E10" s="841"/>
      <c r="F10" s="841"/>
      <c r="G10" s="841"/>
      <c r="H10" s="841"/>
      <c r="I10" s="841"/>
      <c r="J10" s="841"/>
      <c r="K10" s="841"/>
      <c r="L10" s="869"/>
      <c r="M10" s="626"/>
      <c r="N10" s="626"/>
    </row>
    <row r="11" spans="1:14" s="80" customFormat="1" ht="35.25" customHeight="1">
      <c r="A11" s="677" t="s">
        <v>11</v>
      </c>
      <c r="B11" s="856" t="s">
        <v>213</v>
      </c>
      <c r="C11" s="857"/>
      <c r="D11" s="857"/>
      <c r="E11" s="857"/>
      <c r="F11" s="857"/>
      <c r="G11" s="857"/>
      <c r="H11" s="857"/>
      <c r="I11" s="857"/>
      <c r="J11" s="857"/>
      <c r="K11" s="857"/>
      <c r="L11" s="858"/>
      <c r="M11" s="626"/>
      <c r="N11" s="626"/>
    </row>
    <row r="12" spans="1:14" s="80" customFormat="1" ht="35.25" customHeight="1" thickBot="1">
      <c r="A12" s="678" t="s">
        <v>12</v>
      </c>
      <c r="B12" s="993" t="s">
        <v>335</v>
      </c>
      <c r="C12" s="994"/>
      <c r="D12" s="994"/>
      <c r="E12" s="994"/>
      <c r="F12" s="994"/>
      <c r="G12" s="994"/>
      <c r="H12" s="994"/>
      <c r="I12" s="994"/>
      <c r="J12" s="994"/>
      <c r="K12" s="994"/>
      <c r="L12" s="995"/>
      <c r="M12" s="626"/>
      <c r="N12" s="626"/>
    </row>
    <row r="13" spans="1:14" s="80" customFormat="1">
      <c r="A13" s="667"/>
      <c r="B13" s="644"/>
      <c r="C13" s="669"/>
      <c r="D13" s="669"/>
      <c r="E13" s="669"/>
      <c r="F13" s="669"/>
      <c r="G13" s="669"/>
      <c r="H13" s="669"/>
      <c r="I13" s="669"/>
      <c r="J13" s="669"/>
      <c r="K13" s="669"/>
      <c r="L13" s="626"/>
      <c r="M13" s="626"/>
      <c r="N13" s="626"/>
    </row>
    <row r="14" spans="1:14" s="80" customFormat="1" ht="15" customHeight="1">
      <c r="A14" s="961" t="s">
        <v>328</v>
      </c>
      <c r="B14" s="679"/>
      <c r="C14" s="680"/>
      <c r="D14" s="648"/>
      <c r="E14" s="648"/>
      <c r="F14" s="648"/>
      <c r="G14" s="648"/>
      <c r="H14" s="648"/>
      <c r="I14" s="648"/>
      <c r="J14" s="669"/>
      <c r="K14" s="648"/>
      <c r="L14" s="626"/>
      <c r="M14" s="626"/>
      <c r="N14" s="626"/>
    </row>
    <row r="15" spans="1:14" s="80" customFormat="1" ht="18" customHeight="1">
      <c r="A15" s="681"/>
      <c r="B15" s="679"/>
      <c r="C15" s="680"/>
      <c r="D15" s="648"/>
      <c r="E15" s="648"/>
      <c r="F15" s="648"/>
      <c r="G15" s="648"/>
      <c r="H15" s="648"/>
      <c r="I15" s="648"/>
      <c r="J15" s="669"/>
      <c r="K15" s="648"/>
      <c r="L15" s="626"/>
      <c r="M15" s="626"/>
      <c r="N15" s="626"/>
    </row>
    <row r="16" spans="1:14" s="80" customFormat="1" ht="21" customHeight="1" thickBot="1">
      <c r="A16" s="682" t="s">
        <v>214</v>
      </c>
      <c r="B16" s="632"/>
      <c r="C16" s="648"/>
      <c r="D16" s="648"/>
      <c r="E16" s="648"/>
      <c r="F16" s="648"/>
      <c r="G16" s="648"/>
      <c r="H16" s="648"/>
      <c r="I16" s="648"/>
      <c r="J16" s="683"/>
      <c r="K16" s="648"/>
      <c r="L16" s="626"/>
      <c r="M16" s="626"/>
      <c r="N16" s="683" t="s">
        <v>150</v>
      </c>
    </row>
    <row r="17" spans="1:14" s="80" customFormat="1" ht="18" customHeight="1">
      <c r="A17" s="684" t="s">
        <v>16</v>
      </c>
      <c r="B17" s="685" t="s">
        <v>215</v>
      </c>
      <c r="C17" s="686"/>
      <c r="D17" s="686"/>
      <c r="E17" s="686"/>
      <c r="F17" s="686"/>
      <c r="G17" s="686"/>
      <c r="H17" s="686"/>
      <c r="I17" s="686"/>
      <c r="J17" s="686"/>
      <c r="K17" s="686"/>
      <c r="L17" s="686"/>
      <c r="M17" s="686"/>
      <c r="N17" s="687"/>
    </row>
    <row r="18" spans="1:14" s="79" customFormat="1" ht="18" customHeight="1" thickBot="1">
      <c r="A18" s="688" t="s">
        <v>5</v>
      </c>
      <c r="B18" s="689" t="s">
        <v>216</v>
      </c>
      <c r="C18" s="689" t="s">
        <v>217</v>
      </c>
      <c r="D18" s="689" t="s">
        <v>218</v>
      </c>
      <c r="E18" s="689" t="s">
        <v>219</v>
      </c>
      <c r="F18" s="689" t="s">
        <v>220</v>
      </c>
      <c r="G18" s="689" t="s">
        <v>221</v>
      </c>
      <c r="H18" s="689" t="s">
        <v>222</v>
      </c>
      <c r="I18" s="689" t="s">
        <v>223</v>
      </c>
      <c r="J18" s="689" t="s">
        <v>224</v>
      </c>
      <c r="K18" s="689" t="s">
        <v>225</v>
      </c>
      <c r="L18" s="689" t="s">
        <v>226</v>
      </c>
      <c r="M18" s="689" t="s">
        <v>227</v>
      </c>
      <c r="N18" s="690" t="s">
        <v>228</v>
      </c>
    </row>
    <row r="19" spans="1:14" s="79" customFormat="1" ht="18" customHeight="1" thickBot="1">
      <c r="A19" s="691" t="s">
        <v>177</v>
      </c>
      <c r="B19" s="692">
        <v>2000</v>
      </c>
      <c r="C19" s="692">
        <v>4200</v>
      </c>
      <c r="D19" s="692">
        <v>7100</v>
      </c>
      <c r="E19" s="692">
        <v>10000</v>
      </c>
      <c r="F19" s="692">
        <v>12900</v>
      </c>
      <c r="G19" s="692">
        <v>15800</v>
      </c>
      <c r="H19" s="692">
        <v>18700</v>
      </c>
      <c r="I19" s="692">
        <v>21600</v>
      </c>
      <c r="J19" s="692">
        <v>24400</v>
      </c>
      <c r="K19" s="692">
        <v>26200</v>
      </c>
      <c r="L19" s="692">
        <v>28000</v>
      </c>
      <c r="M19" s="692">
        <v>29800</v>
      </c>
      <c r="N19" s="693">
        <v>31600</v>
      </c>
    </row>
    <row r="20" spans="1:14" s="79" customFormat="1" ht="18" customHeight="1">
      <c r="A20" s="676" t="s">
        <v>6</v>
      </c>
      <c r="B20" s="694">
        <v>6400</v>
      </c>
      <c r="C20" s="694">
        <v>8800</v>
      </c>
      <c r="D20" s="694">
        <v>11200</v>
      </c>
      <c r="E20" s="694">
        <v>13600</v>
      </c>
      <c r="F20" s="694">
        <v>16000</v>
      </c>
      <c r="G20" s="694">
        <v>18400</v>
      </c>
      <c r="H20" s="694">
        <v>20800</v>
      </c>
      <c r="I20" s="694">
        <v>23200</v>
      </c>
      <c r="J20" s="870" t="s">
        <v>229</v>
      </c>
      <c r="K20" s="832"/>
      <c r="L20" s="832"/>
      <c r="M20" s="832"/>
      <c r="N20" s="871"/>
    </row>
    <row r="21" spans="1:14" s="79" customFormat="1" ht="18" customHeight="1">
      <c r="A21" s="677" t="s">
        <v>9</v>
      </c>
      <c r="B21" s="695">
        <v>2000</v>
      </c>
      <c r="C21" s="695">
        <v>4200</v>
      </c>
      <c r="D21" s="695">
        <v>7100</v>
      </c>
      <c r="E21" s="695">
        <v>10000</v>
      </c>
      <c r="F21" s="695">
        <v>12900</v>
      </c>
      <c r="G21" s="872" t="s">
        <v>230</v>
      </c>
      <c r="H21" s="838"/>
      <c r="I21" s="838"/>
      <c r="J21" s="838"/>
      <c r="K21" s="838"/>
      <c r="L21" s="838"/>
      <c r="M21" s="838"/>
      <c r="N21" s="873"/>
    </row>
    <row r="22" spans="1:14" s="79" customFormat="1" ht="18" customHeight="1">
      <c r="A22" s="677" t="s">
        <v>10</v>
      </c>
      <c r="B22" s="695">
        <v>2000</v>
      </c>
      <c r="C22" s="695">
        <v>4200</v>
      </c>
      <c r="D22" s="695">
        <v>7100</v>
      </c>
      <c r="E22" s="695">
        <v>10000</v>
      </c>
      <c r="F22" s="695">
        <v>12900</v>
      </c>
      <c r="G22" s="695">
        <v>15800</v>
      </c>
      <c r="H22" s="695">
        <v>18700</v>
      </c>
      <c r="I22" s="695">
        <v>21600</v>
      </c>
      <c r="J22" s="695">
        <v>24400</v>
      </c>
      <c r="K22" s="695">
        <v>26200</v>
      </c>
      <c r="L22" s="695">
        <v>28000</v>
      </c>
      <c r="M22" s="695">
        <v>29800</v>
      </c>
      <c r="N22" s="696">
        <v>31600</v>
      </c>
    </row>
    <row r="23" spans="1:14" s="80" customFormat="1" ht="18" customHeight="1">
      <c r="A23" s="677" t="s">
        <v>11</v>
      </c>
      <c r="B23" s="695">
        <v>2000</v>
      </c>
      <c r="C23" s="695">
        <v>4200</v>
      </c>
      <c r="D23" s="697">
        <v>7100</v>
      </c>
      <c r="E23" s="697">
        <v>10000</v>
      </c>
      <c r="F23" s="697">
        <v>12900</v>
      </c>
      <c r="G23" s="872" t="s">
        <v>290</v>
      </c>
      <c r="H23" s="838"/>
      <c r="I23" s="838"/>
      <c r="J23" s="838"/>
      <c r="K23" s="838"/>
      <c r="L23" s="838"/>
      <c r="M23" s="838"/>
      <c r="N23" s="873"/>
    </row>
    <row r="24" spans="1:14" s="80" customFormat="1" ht="18" customHeight="1" thickBot="1">
      <c r="A24" s="678" t="s">
        <v>12</v>
      </c>
      <c r="B24" s="698" t="s">
        <v>301</v>
      </c>
      <c r="C24" s="698" t="s">
        <v>302</v>
      </c>
      <c r="D24" s="698" t="s">
        <v>303</v>
      </c>
      <c r="E24" s="698" t="s">
        <v>304</v>
      </c>
      <c r="F24" s="698" t="s">
        <v>305</v>
      </c>
      <c r="G24" s="699" t="s">
        <v>306</v>
      </c>
      <c r="H24" s="699" t="s">
        <v>307</v>
      </c>
      <c r="I24" s="699" t="s">
        <v>308</v>
      </c>
      <c r="J24" s="845" t="s">
        <v>231</v>
      </c>
      <c r="K24" s="874"/>
      <c r="L24" s="874"/>
      <c r="M24" s="874"/>
      <c r="N24" s="846"/>
    </row>
    <row r="25" spans="1:14" s="80" customFormat="1" ht="3" customHeight="1">
      <c r="A25" s="667"/>
      <c r="B25" s="644"/>
      <c r="C25" s="632"/>
      <c r="D25" s="632"/>
      <c r="E25" s="632"/>
      <c r="F25" s="632"/>
      <c r="G25" s="632"/>
      <c r="H25" s="632"/>
      <c r="I25" s="632"/>
      <c r="J25" s="632"/>
      <c r="K25" s="626"/>
      <c r="L25" s="626"/>
      <c r="M25" s="626"/>
      <c r="N25" s="626"/>
    </row>
    <row r="26" spans="1:14" s="80" customFormat="1" ht="15" customHeight="1">
      <c r="A26" s="961" t="s">
        <v>328</v>
      </c>
      <c r="B26" s="679"/>
      <c r="C26" s="680"/>
      <c r="D26" s="648"/>
      <c r="E26" s="648"/>
      <c r="F26" s="648"/>
      <c r="G26" s="648"/>
      <c r="H26" s="648"/>
      <c r="I26" s="648"/>
      <c r="J26" s="669"/>
      <c r="K26" s="648"/>
      <c r="L26" s="626"/>
      <c r="M26" s="626"/>
      <c r="N26" s="626"/>
    </row>
    <row r="27" spans="1:14" s="100" customFormat="1" ht="24" customHeight="1">
      <c r="A27" s="99"/>
      <c r="B27" s="99"/>
      <c r="C27" s="92"/>
      <c r="D27" s="92"/>
      <c r="E27" s="92"/>
      <c r="F27" s="92"/>
      <c r="G27" s="92"/>
      <c r="H27" s="92"/>
      <c r="I27" s="92"/>
      <c r="J27" s="92"/>
      <c r="K27" s="92"/>
    </row>
    <row r="28" spans="1:14" s="100" customFormat="1" ht="21" customHeight="1"/>
    <row r="29" spans="1:14" s="100" customFormat="1" ht="18" customHeight="1"/>
    <row r="30" spans="1:14" s="100" customFormat="1" ht="6" customHeight="1"/>
    <row r="31" spans="1:14" s="100" customFormat="1" ht="18" customHeight="1">
      <c r="A31" s="88"/>
      <c r="B31" s="90"/>
    </row>
    <row r="32" spans="1:14" s="100" customFormat="1" ht="18" customHeight="1">
      <c r="A32" s="99"/>
      <c r="B32" s="90"/>
    </row>
    <row r="33" spans="1:11" s="100" customFormat="1" ht="18" customHeight="1">
      <c r="A33" s="99"/>
      <c r="B33" s="90"/>
    </row>
    <row r="34" spans="1:11" s="100" customFormat="1" ht="18" customHeight="1">
      <c r="A34" s="90"/>
      <c r="B34" s="90"/>
    </row>
    <row r="35" spans="1:11" s="100" customFormat="1" ht="18" customHeight="1">
      <c r="A35" s="99"/>
      <c r="B35" s="90"/>
    </row>
    <row r="36" spans="1:11" s="100" customFormat="1" ht="18" customHeight="1">
      <c r="A36" s="99"/>
      <c r="B36" s="90"/>
    </row>
    <row r="37" spans="1:11" s="100" customFormat="1" ht="18" customHeight="1">
      <c r="A37" s="99"/>
      <c r="B37" s="90"/>
    </row>
    <row r="38" spans="1:11" s="79" customFormat="1" ht="3" customHeight="1"/>
    <row r="39" spans="1:11" s="79" customFormat="1" ht="15" customHeight="1"/>
    <row r="40" spans="1:11" s="79" customFormat="1" ht="15" customHeight="1"/>
    <row r="41" spans="1:11" s="101" customFormat="1" ht="15" customHeight="1"/>
    <row r="42" spans="1:11" s="101" customFormat="1" ht="15" customHeight="1"/>
    <row r="43" spans="1:11" s="104" customFormat="1" ht="18" customHeight="1">
      <c r="A43" s="92"/>
      <c r="B43" s="92"/>
      <c r="C43" s="90"/>
      <c r="D43" s="90"/>
      <c r="E43" s="90"/>
      <c r="F43" s="90"/>
      <c r="G43" s="102"/>
      <c r="H43" s="99"/>
      <c r="I43" s="91"/>
      <c r="J43" s="91"/>
      <c r="K43" s="103"/>
    </row>
    <row r="44" spans="1:11" s="104" customFormat="1" ht="18" customHeight="1">
      <c r="A44" s="88"/>
      <c r="B44" s="102"/>
      <c r="C44" s="90"/>
      <c r="D44" s="90"/>
      <c r="E44" s="90"/>
      <c r="F44" s="89"/>
      <c r="G44" s="92"/>
      <c r="H44" s="92"/>
      <c r="I44" s="91"/>
      <c r="J44" s="91"/>
      <c r="K44" s="91"/>
    </row>
    <row r="45" spans="1:11" s="104" customFormat="1" ht="18" customHeight="1">
      <c r="A45" s="88"/>
      <c r="B45" s="102"/>
      <c r="C45" s="90"/>
      <c r="D45" s="90"/>
      <c r="E45" s="90"/>
      <c r="F45" s="89"/>
      <c r="G45" s="92"/>
      <c r="H45" s="92"/>
      <c r="I45" s="91"/>
      <c r="J45" s="91"/>
      <c r="K45" s="91"/>
    </row>
    <row r="46" spans="1:11" s="87" customFormat="1" ht="18" customHeight="1">
      <c r="A46" s="88"/>
      <c r="B46" s="102"/>
      <c r="C46" s="90"/>
      <c r="D46" s="90"/>
      <c r="E46" s="90"/>
      <c r="F46" s="89"/>
      <c r="G46" s="92"/>
      <c r="H46" s="92"/>
      <c r="I46" s="105"/>
      <c r="J46" s="105"/>
      <c r="K46" s="105"/>
    </row>
    <row r="47" spans="1:11" s="79" customFormat="1" ht="18" customHeight="1">
      <c r="A47" s="88"/>
      <c r="B47" s="102"/>
      <c r="C47" s="90"/>
      <c r="D47" s="90"/>
      <c r="E47" s="90"/>
      <c r="F47" s="89"/>
      <c r="G47" s="92"/>
      <c r="H47" s="92"/>
    </row>
    <row r="48" spans="1:11" s="79" customFormat="1" ht="18" customHeight="1">
      <c r="A48" s="88"/>
      <c r="B48" s="102"/>
      <c r="C48" s="90"/>
      <c r="D48" s="90"/>
      <c r="E48" s="90"/>
      <c r="F48" s="89"/>
      <c r="G48" s="92"/>
      <c r="H48" s="92"/>
    </row>
    <row r="49" spans="1:11" s="79" customFormat="1" ht="18" customHeight="1"/>
    <row r="50" spans="1:11" s="87" customFormat="1" ht="18" customHeight="1">
      <c r="A50" s="80"/>
      <c r="B50" s="80"/>
      <c r="C50" s="80"/>
      <c r="D50" s="80"/>
      <c r="E50" s="80"/>
      <c r="F50" s="80"/>
      <c r="G50" s="80"/>
      <c r="H50" s="80"/>
      <c r="I50" s="80"/>
      <c r="J50" s="80"/>
      <c r="K50" s="80"/>
    </row>
    <row r="51" spans="1:11" s="87" customFormat="1" ht="18" customHeight="1">
      <c r="A51" s="80"/>
      <c r="B51" s="80"/>
      <c r="C51" s="80"/>
      <c r="D51" s="80"/>
      <c r="E51" s="80"/>
      <c r="F51" s="80"/>
      <c r="G51" s="80"/>
      <c r="H51" s="80"/>
      <c r="I51" s="80"/>
      <c r="J51" s="80"/>
      <c r="K51" s="80"/>
    </row>
    <row r="52" spans="1:11" s="87" customFormat="1" ht="18" customHeight="1">
      <c r="A52" s="80"/>
      <c r="B52" s="80"/>
      <c r="C52" s="80"/>
      <c r="D52" s="80"/>
      <c r="E52" s="80"/>
      <c r="F52" s="80"/>
      <c r="G52" s="80"/>
      <c r="H52" s="80"/>
      <c r="I52" s="80"/>
      <c r="J52" s="80"/>
      <c r="K52" s="80"/>
    </row>
    <row r="53" spans="1:11" s="106" customFormat="1" ht="18" customHeight="1">
      <c r="A53" s="80"/>
      <c r="B53" s="80"/>
      <c r="C53" s="80"/>
      <c r="D53" s="80"/>
      <c r="E53" s="80"/>
      <c r="F53" s="80"/>
      <c r="G53" s="80"/>
      <c r="H53" s="80"/>
      <c r="I53" s="80"/>
      <c r="J53" s="80"/>
      <c r="K53" s="80"/>
    </row>
    <row r="54" spans="1:11" ht="18.75" customHeight="1"/>
    <row r="55" spans="1:11" ht="18" customHeight="1"/>
    <row r="56" spans="1:11" ht="18" customHeight="1"/>
    <row r="57" spans="1:11" ht="18" customHeight="1"/>
    <row r="58" spans="1:11" ht="18" customHeight="1"/>
    <row r="59" spans="1:11" ht="18" customHeight="1"/>
    <row r="60" spans="1:11" ht="18" customHeight="1"/>
    <row r="61" spans="1:11" ht="18" customHeight="1"/>
    <row r="62" spans="1:11" ht="18" customHeight="1"/>
    <row r="63" spans="1:11" ht="18" customHeight="1"/>
    <row r="64" spans="1:1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mergeCells count="11">
    <mergeCell ref="J20:N20"/>
    <mergeCell ref="G21:N21"/>
    <mergeCell ref="G23:N23"/>
    <mergeCell ref="J24:N24"/>
    <mergeCell ref="B12:L12"/>
    <mergeCell ref="B11:L11"/>
    <mergeCell ref="B6:L6"/>
    <mergeCell ref="B7:L7"/>
    <mergeCell ref="B8:L8"/>
    <mergeCell ref="B9:L9"/>
    <mergeCell ref="B10:L10"/>
  </mergeCells>
  <phoneticPr fontId="3"/>
  <printOptions horizontalCentered="1"/>
  <pageMargins left="0.78740157480314965" right="0.78740157480314965" top="0.78740157480314965" bottom="0.78740157480314965" header="0.51181102362204722" footer="0.59055118110236227"/>
  <pageSetup paperSize="9" scale="83" orientation="portrait" r:id="rId1"/>
  <headerFooter alignWithMargins="0">
    <oddFooter>&amp;C&amp;"ＭＳ Ｐ明朝,標準"&amp;16&amp;A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P42"/>
  <sheetViews>
    <sheetView tabSelected="1" view="pageBreakPreview" zoomScaleNormal="82" zoomScaleSheetLayoutView="100" workbookViewId="0">
      <selection activeCell="A16" sqref="A16"/>
    </sheetView>
  </sheetViews>
  <sheetFormatPr defaultRowHeight="14"/>
  <cols>
    <col min="1" max="1" width="9.6328125" style="109" customWidth="1"/>
    <col min="2" max="2" width="10" style="109" customWidth="1"/>
    <col min="3" max="3" width="12.36328125" style="109" customWidth="1"/>
    <col min="4" max="4" width="12.7265625" style="109" customWidth="1"/>
    <col min="5" max="5" width="11" style="109" customWidth="1"/>
    <col min="6" max="7" width="11.453125" style="109" customWidth="1"/>
    <col min="8" max="8" width="10.26953125" style="109" customWidth="1"/>
    <col min="9" max="9" width="4.6328125" style="109" customWidth="1"/>
    <col min="10" max="10" width="9" style="145"/>
    <col min="11" max="12" width="10" style="145" customWidth="1"/>
    <col min="13" max="14" width="11.90625" style="145" customWidth="1"/>
    <col min="15" max="15" width="9" style="145"/>
    <col min="16" max="16" width="10.36328125" style="145" customWidth="1"/>
    <col min="17" max="256" width="9" style="109"/>
    <col min="257" max="257" width="9.6328125" style="109" customWidth="1"/>
    <col min="258" max="258" width="10" style="109" customWidth="1"/>
    <col min="259" max="259" width="12.36328125" style="109" customWidth="1"/>
    <col min="260" max="260" width="12.7265625" style="109" customWidth="1"/>
    <col min="261" max="261" width="11" style="109" customWidth="1"/>
    <col min="262" max="263" width="11.453125" style="109" customWidth="1"/>
    <col min="264" max="264" width="9.6328125" style="109" customWidth="1"/>
    <col min="265" max="265" width="4.6328125" style="109" customWidth="1"/>
    <col min="266" max="266" width="9" style="109"/>
    <col min="267" max="268" width="10" style="109" customWidth="1"/>
    <col min="269" max="270" width="11.90625" style="109" customWidth="1"/>
    <col min="271" max="271" width="9" style="109"/>
    <col min="272" max="272" width="10.36328125" style="109" customWidth="1"/>
    <col min="273" max="512" width="9" style="109"/>
    <col min="513" max="513" width="9.6328125" style="109" customWidth="1"/>
    <col min="514" max="514" width="10" style="109" customWidth="1"/>
    <col min="515" max="515" width="12.36328125" style="109" customWidth="1"/>
    <col min="516" max="516" width="12.7265625" style="109" customWidth="1"/>
    <col min="517" max="517" width="11" style="109" customWidth="1"/>
    <col min="518" max="519" width="11.453125" style="109" customWidth="1"/>
    <col min="520" max="520" width="9.6328125" style="109" customWidth="1"/>
    <col min="521" max="521" width="4.6328125" style="109" customWidth="1"/>
    <col min="522" max="522" width="9" style="109"/>
    <col min="523" max="524" width="10" style="109" customWidth="1"/>
    <col min="525" max="526" width="11.90625" style="109" customWidth="1"/>
    <col min="527" max="527" width="9" style="109"/>
    <col min="528" max="528" width="10.36328125" style="109" customWidth="1"/>
    <col min="529" max="768" width="9" style="109"/>
    <col min="769" max="769" width="9.6328125" style="109" customWidth="1"/>
    <col min="770" max="770" width="10" style="109" customWidth="1"/>
    <col min="771" max="771" width="12.36328125" style="109" customWidth="1"/>
    <col min="772" max="772" width="12.7265625" style="109" customWidth="1"/>
    <col min="773" max="773" width="11" style="109" customWidth="1"/>
    <col min="774" max="775" width="11.453125" style="109" customWidth="1"/>
    <col min="776" max="776" width="9.6328125" style="109" customWidth="1"/>
    <col min="777" max="777" width="4.6328125" style="109" customWidth="1"/>
    <col min="778" max="778" width="9" style="109"/>
    <col min="779" max="780" width="10" style="109" customWidth="1"/>
    <col min="781" max="782" width="11.90625" style="109" customWidth="1"/>
    <col min="783" max="783" width="9" style="109"/>
    <col min="784" max="784" width="10.36328125" style="109" customWidth="1"/>
    <col min="785" max="1024" width="9" style="109"/>
    <col min="1025" max="1025" width="9.6328125" style="109" customWidth="1"/>
    <col min="1026" max="1026" width="10" style="109" customWidth="1"/>
    <col min="1027" max="1027" width="12.36328125" style="109" customWidth="1"/>
    <col min="1028" max="1028" width="12.7265625" style="109" customWidth="1"/>
    <col min="1029" max="1029" width="11" style="109" customWidth="1"/>
    <col min="1030" max="1031" width="11.453125" style="109" customWidth="1"/>
    <col min="1032" max="1032" width="9.6328125" style="109" customWidth="1"/>
    <col min="1033" max="1033" width="4.6328125" style="109" customWidth="1"/>
    <col min="1034" max="1034" width="9" style="109"/>
    <col min="1035" max="1036" width="10" style="109" customWidth="1"/>
    <col min="1037" max="1038" width="11.90625" style="109" customWidth="1"/>
    <col min="1039" max="1039" width="9" style="109"/>
    <col min="1040" max="1040" width="10.36328125" style="109" customWidth="1"/>
    <col min="1041" max="1280" width="9" style="109"/>
    <col min="1281" max="1281" width="9.6328125" style="109" customWidth="1"/>
    <col min="1282" max="1282" width="10" style="109" customWidth="1"/>
    <col min="1283" max="1283" width="12.36328125" style="109" customWidth="1"/>
    <col min="1284" max="1284" width="12.7265625" style="109" customWidth="1"/>
    <col min="1285" max="1285" width="11" style="109" customWidth="1"/>
    <col min="1286" max="1287" width="11.453125" style="109" customWidth="1"/>
    <col min="1288" max="1288" width="9.6328125" style="109" customWidth="1"/>
    <col min="1289" max="1289" width="4.6328125" style="109" customWidth="1"/>
    <col min="1290" max="1290" width="9" style="109"/>
    <col min="1291" max="1292" width="10" style="109" customWidth="1"/>
    <col min="1293" max="1294" width="11.90625" style="109" customWidth="1"/>
    <col min="1295" max="1295" width="9" style="109"/>
    <col min="1296" max="1296" width="10.36328125" style="109" customWidth="1"/>
    <col min="1297" max="1536" width="9" style="109"/>
    <col min="1537" max="1537" width="9.6328125" style="109" customWidth="1"/>
    <col min="1538" max="1538" width="10" style="109" customWidth="1"/>
    <col min="1539" max="1539" width="12.36328125" style="109" customWidth="1"/>
    <col min="1540" max="1540" width="12.7265625" style="109" customWidth="1"/>
    <col min="1541" max="1541" width="11" style="109" customWidth="1"/>
    <col min="1542" max="1543" width="11.453125" style="109" customWidth="1"/>
    <col min="1544" max="1544" width="9.6328125" style="109" customWidth="1"/>
    <col min="1545" max="1545" width="4.6328125" style="109" customWidth="1"/>
    <col min="1546" max="1546" width="9" style="109"/>
    <col min="1547" max="1548" width="10" style="109" customWidth="1"/>
    <col min="1549" max="1550" width="11.90625" style="109" customWidth="1"/>
    <col min="1551" max="1551" width="9" style="109"/>
    <col min="1552" max="1552" width="10.36328125" style="109" customWidth="1"/>
    <col min="1553" max="1792" width="9" style="109"/>
    <col min="1793" max="1793" width="9.6328125" style="109" customWidth="1"/>
    <col min="1794" max="1794" width="10" style="109" customWidth="1"/>
    <col min="1795" max="1795" width="12.36328125" style="109" customWidth="1"/>
    <col min="1796" max="1796" width="12.7265625" style="109" customWidth="1"/>
    <col min="1797" max="1797" width="11" style="109" customWidth="1"/>
    <col min="1798" max="1799" width="11.453125" style="109" customWidth="1"/>
    <col min="1800" max="1800" width="9.6328125" style="109" customWidth="1"/>
    <col min="1801" max="1801" width="4.6328125" style="109" customWidth="1"/>
    <col min="1802" max="1802" width="9" style="109"/>
    <col min="1803" max="1804" width="10" style="109" customWidth="1"/>
    <col min="1805" max="1806" width="11.90625" style="109" customWidth="1"/>
    <col min="1807" max="1807" width="9" style="109"/>
    <col min="1808" max="1808" width="10.36328125" style="109" customWidth="1"/>
    <col min="1809" max="2048" width="9" style="109"/>
    <col min="2049" max="2049" width="9.6328125" style="109" customWidth="1"/>
    <col min="2050" max="2050" width="10" style="109" customWidth="1"/>
    <col min="2051" max="2051" width="12.36328125" style="109" customWidth="1"/>
    <col min="2052" max="2052" width="12.7265625" style="109" customWidth="1"/>
    <col min="2053" max="2053" width="11" style="109" customWidth="1"/>
    <col min="2054" max="2055" width="11.453125" style="109" customWidth="1"/>
    <col min="2056" max="2056" width="9.6328125" style="109" customWidth="1"/>
    <col min="2057" max="2057" width="4.6328125" style="109" customWidth="1"/>
    <col min="2058" max="2058" width="9" style="109"/>
    <col min="2059" max="2060" width="10" style="109" customWidth="1"/>
    <col min="2061" max="2062" width="11.90625" style="109" customWidth="1"/>
    <col min="2063" max="2063" width="9" style="109"/>
    <col min="2064" max="2064" width="10.36328125" style="109" customWidth="1"/>
    <col min="2065" max="2304" width="9" style="109"/>
    <col min="2305" max="2305" width="9.6328125" style="109" customWidth="1"/>
    <col min="2306" max="2306" width="10" style="109" customWidth="1"/>
    <col min="2307" max="2307" width="12.36328125" style="109" customWidth="1"/>
    <col min="2308" max="2308" width="12.7265625" style="109" customWidth="1"/>
    <col min="2309" max="2309" width="11" style="109" customWidth="1"/>
    <col min="2310" max="2311" width="11.453125" style="109" customWidth="1"/>
    <col min="2312" max="2312" width="9.6328125" style="109" customWidth="1"/>
    <col min="2313" max="2313" width="4.6328125" style="109" customWidth="1"/>
    <col min="2314" max="2314" width="9" style="109"/>
    <col min="2315" max="2316" width="10" style="109" customWidth="1"/>
    <col min="2317" max="2318" width="11.90625" style="109" customWidth="1"/>
    <col min="2319" max="2319" width="9" style="109"/>
    <col min="2320" max="2320" width="10.36328125" style="109" customWidth="1"/>
    <col min="2321" max="2560" width="9" style="109"/>
    <col min="2561" max="2561" width="9.6328125" style="109" customWidth="1"/>
    <col min="2562" max="2562" width="10" style="109" customWidth="1"/>
    <col min="2563" max="2563" width="12.36328125" style="109" customWidth="1"/>
    <col min="2564" max="2564" width="12.7265625" style="109" customWidth="1"/>
    <col min="2565" max="2565" width="11" style="109" customWidth="1"/>
    <col min="2566" max="2567" width="11.453125" style="109" customWidth="1"/>
    <col min="2568" max="2568" width="9.6328125" style="109" customWidth="1"/>
    <col min="2569" max="2569" width="4.6328125" style="109" customWidth="1"/>
    <col min="2570" max="2570" width="9" style="109"/>
    <col min="2571" max="2572" width="10" style="109" customWidth="1"/>
    <col min="2573" max="2574" width="11.90625" style="109" customWidth="1"/>
    <col min="2575" max="2575" width="9" style="109"/>
    <col min="2576" max="2576" width="10.36328125" style="109" customWidth="1"/>
    <col min="2577" max="2816" width="9" style="109"/>
    <col min="2817" max="2817" width="9.6328125" style="109" customWidth="1"/>
    <col min="2818" max="2818" width="10" style="109" customWidth="1"/>
    <col min="2819" max="2819" width="12.36328125" style="109" customWidth="1"/>
    <col min="2820" max="2820" width="12.7265625" style="109" customWidth="1"/>
    <col min="2821" max="2821" width="11" style="109" customWidth="1"/>
    <col min="2822" max="2823" width="11.453125" style="109" customWidth="1"/>
    <col min="2824" max="2824" width="9.6328125" style="109" customWidth="1"/>
    <col min="2825" max="2825" width="4.6328125" style="109" customWidth="1"/>
    <col min="2826" max="2826" width="9" style="109"/>
    <col min="2827" max="2828" width="10" style="109" customWidth="1"/>
    <col min="2829" max="2830" width="11.90625" style="109" customWidth="1"/>
    <col min="2831" max="2831" width="9" style="109"/>
    <col min="2832" max="2832" width="10.36328125" style="109" customWidth="1"/>
    <col min="2833" max="3072" width="9" style="109"/>
    <col min="3073" max="3073" width="9.6328125" style="109" customWidth="1"/>
    <col min="3074" max="3074" width="10" style="109" customWidth="1"/>
    <col min="3075" max="3075" width="12.36328125" style="109" customWidth="1"/>
    <col min="3076" max="3076" width="12.7265625" style="109" customWidth="1"/>
    <col min="3077" max="3077" width="11" style="109" customWidth="1"/>
    <col min="3078" max="3079" width="11.453125" style="109" customWidth="1"/>
    <col min="3080" max="3080" width="9.6328125" style="109" customWidth="1"/>
    <col min="3081" max="3081" width="4.6328125" style="109" customWidth="1"/>
    <col min="3082" max="3082" width="9" style="109"/>
    <col min="3083" max="3084" width="10" style="109" customWidth="1"/>
    <col min="3085" max="3086" width="11.90625" style="109" customWidth="1"/>
    <col min="3087" max="3087" width="9" style="109"/>
    <col min="3088" max="3088" width="10.36328125" style="109" customWidth="1"/>
    <col min="3089" max="3328" width="9" style="109"/>
    <col min="3329" max="3329" width="9.6328125" style="109" customWidth="1"/>
    <col min="3330" max="3330" width="10" style="109" customWidth="1"/>
    <col min="3331" max="3331" width="12.36328125" style="109" customWidth="1"/>
    <col min="3332" max="3332" width="12.7265625" style="109" customWidth="1"/>
    <col min="3333" max="3333" width="11" style="109" customWidth="1"/>
    <col min="3334" max="3335" width="11.453125" style="109" customWidth="1"/>
    <col min="3336" max="3336" width="9.6328125" style="109" customWidth="1"/>
    <col min="3337" max="3337" width="4.6328125" style="109" customWidth="1"/>
    <col min="3338" max="3338" width="9" style="109"/>
    <col min="3339" max="3340" width="10" style="109" customWidth="1"/>
    <col min="3341" max="3342" width="11.90625" style="109" customWidth="1"/>
    <col min="3343" max="3343" width="9" style="109"/>
    <col min="3344" max="3344" width="10.36328125" style="109" customWidth="1"/>
    <col min="3345" max="3584" width="9" style="109"/>
    <col min="3585" max="3585" width="9.6328125" style="109" customWidth="1"/>
    <col min="3586" max="3586" width="10" style="109" customWidth="1"/>
    <col min="3587" max="3587" width="12.36328125" style="109" customWidth="1"/>
    <col min="3588" max="3588" width="12.7265625" style="109" customWidth="1"/>
    <col min="3589" max="3589" width="11" style="109" customWidth="1"/>
    <col min="3590" max="3591" width="11.453125" style="109" customWidth="1"/>
    <col min="3592" max="3592" width="9.6328125" style="109" customWidth="1"/>
    <col min="3593" max="3593" width="4.6328125" style="109" customWidth="1"/>
    <col min="3594" max="3594" width="9" style="109"/>
    <col min="3595" max="3596" width="10" style="109" customWidth="1"/>
    <col min="3597" max="3598" width="11.90625" style="109" customWidth="1"/>
    <col min="3599" max="3599" width="9" style="109"/>
    <col min="3600" max="3600" width="10.36328125" style="109" customWidth="1"/>
    <col min="3601" max="3840" width="9" style="109"/>
    <col min="3841" max="3841" width="9.6328125" style="109" customWidth="1"/>
    <col min="3842" max="3842" width="10" style="109" customWidth="1"/>
    <col min="3843" max="3843" width="12.36328125" style="109" customWidth="1"/>
    <col min="3844" max="3844" width="12.7265625" style="109" customWidth="1"/>
    <col min="3845" max="3845" width="11" style="109" customWidth="1"/>
    <col min="3846" max="3847" width="11.453125" style="109" customWidth="1"/>
    <col min="3848" max="3848" width="9.6328125" style="109" customWidth="1"/>
    <col min="3849" max="3849" width="4.6328125" style="109" customWidth="1"/>
    <col min="3850" max="3850" width="9" style="109"/>
    <col min="3851" max="3852" width="10" style="109" customWidth="1"/>
    <col min="3853" max="3854" width="11.90625" style="109" customWidth="1"/>
    <col min="3855" max="3855" width="9" style="109"/>
    <col min="3856" max="3856" width="10.36328125" style="109" customWidth="1"/>
    <col min="3857" max="4096" width="9" style="109"/>
    <col min="4097" max="4097" width="9.6328125" style="109" customWidth="1"/>
    <col min="4098" max="4098" width="10" style="109" customWidth="1"/>
    <col min="4099" max="4099" width="12.36328125" style="109" customWidth="1"/>
    <col min="4100" max="4100" width="12.7265625" style="109" customWidth="1"/>
    <col min="4101" max="4101" width="11" style="109" customWidth="1"/>
    <col min="4102" max="4103" width="11.453125" style="109" customWidth="1"/>
    <col min="4104" max="4104" width="9.6328125" style="109" customWidth="1"/>
    <col min="4105" max="4105" width="4.6328125" style="109" customWidth="1"/>
    <col min="4106" max="4106" width="9" style="109"/>
    <col min="4107" max="4108" width="10" style="109" customWidth="1"/>
    <col min="4109" max="4110" width="11.90625" style="109" customWidth="1"/>
    <col min="4111" max="4111" width="9" style="109"/>
    <col min="4112" max="4112" width="10.36328125" style="109" customWidth="1"/>
    <col min="4113" max="4352" width="9" style="109"/>
    <col min="4353" max="4353" width="9.6328125" style="109" customWidth="1"/>
    <col min="4354" max="4354" width="10" style="109" customWidth="1"/>
    <col min="4355" max="4355" width="12.36328125" style="109" customWidth="1"/>
    <col min="4356" max="4356" width="12.7265625" style="109" customWidth="1"/>
    <col min="4357" max="4357" width="11" style="109" customWidth="1"/>
    <col min="4358" max="4359" width="11.453125" style="109" customWidth="1"/>
    <col min="4360" max="4360" width="9.6328125" style="109" customWidth="1"/>
    <col min="4361" max="4361" width="4.6328125" style="109" customWidth="1"/>
    <col min="4362" max="4362" width="9" style="109"/>
    <col min="4363" max="4364" width="10" style="109" customWidth="1"/>
    <col min="4365" max="4366" width="11.90625" style="109" customWidth="1"/>
    <col min="4367" max="4367" width="9" style="109"/>
    <col min="4368" max="4368" width="10.36328125" style="109" customWidth="1"/>
    <col min="4369" max="4608" width="9" style="109"/>
    <col min="4609" max="4609" width="9.6328125" style="109" customWidth="1"/>
    <col min="4610" max="4610" width="10" style="109" customWidth="1"/>
    <col min="4611" max="4611" width="12.36328125" style="109" customWidth="1"/>
    <col min="4612" max="4612" width="12.7265625" style="109" customWidth="1"/>
    <col min="4613" max="4613" width="11" style="109" customWidth="1"/>
    <col min="4614" max="4615" width="11.453125" style="109" customWidth="1"/>
    <col min="4616" max="4616" width="9.6328125" style="109" customWidth="1"/>
    <col min="4617" max="4617" width="4.6328125" style="109" customWidth="1"/>
    <col min="4618" max="4618" width="9" style="109"/>
    <col min="4619" max="4620" width="10" style="109" customWidth="1"/>
    <col min="4621" max="4622" width="11.90625" style="109" customWidth="1"/>
    <col min="4623" max="4623" width="9" style="109"/>
    <col min="4624" max="4624" width="10.36328125" style="109" customWidth="1"/>
    <col min="4625" max="4864" width="9" style="109"/>
    <col min="4865" max="4865" width="9.6328125" style="109" customWidth="1"/>
    <col min="4866" max="4866" width="10" style="109" customWidth="1"/>
    <col min="4867" max="4867" width="12.36328125" style="109" customWidth="1"/>
    <col min="4868" max="4868" width="12.7265625" style="109" customWidth="1"/>
    <col min="4869" max="4869" width="11" style="109" customWidth="1"/>
    <col min="4870" max="4871" width="11.453125" style="109" customWidth="1"/>
    <col min="4872" max="4872" width="9.6328125" style="109" customWidth="1"/>
    <col min="4873" max="4873" width="4.6328125" style="109" customWidth="1"/>
    <col min="4874" max="4874" width="9" style="109"/>
    <col min="4875" max="4876" width="10" style="109" customWidth="1"/>
    <col min="4877" max="4878" width="11.90625" style="109" customWidth="1"/>
    <col min="4879" max="4879" width="9" style="109"/>
    <col min="4880" max="4880" width="10.36328125" style="109" customWidth="1"/>
    <col min="4881" max="5120" width="9" style="109"/>
    <col min="5121" max="5121" width="9.6328125" style="109" customWidth="1"/>
    <col min="5122" max="5122" width="10" style="109" customWidth="1"/>
    <col min="5123" max="5123" width="12.36328125" style="109" customWidth="1"/>
    <col min="5124" max="5124" width="12.7265625" style="109" customWidth="1"/>
    <col min="5125" max="5125" width="11" style="109" customWidth="1"/>
    <col min="5126" max="5127" width="11.453125" style="109" customWidth="1"/>
    <col min="5128" max="5128" width="9.6328125" style="109" customWidth="1"/>
    <col min="5129" max="5129" width="4.6328125" style="109" customWidth="1"/>
    <col min="5130" max="5130" width="9" style="109"/>
    <col min="5131" max="5132" width="10" style="109" customWidth="1"/>
    <col min="5133" max="5134" width="11.90625" style="109" customWidth="1"/>
    <col min="5135" max="5135" width="9" style="109"/>
    <col min="5136" max="5136" width="10.36328125" style="109" customWidth="1"/>
    <col min="5137" max="5376" width="9" style="109"/>
    <col min="5377" max="5377" width="9.6328125" style="109" customWidth="1"/>
    <col min="5378" max="5378" width="10" style="109" customWidth="1"/>
    <col min="5379" max="5379" width="12.36328125" style="109" customWidth="1"/>
    <col min="5380" max="5380" width="12.7265625" style="109" customWidth="1"/>
    <col min="5381" max="5381" width="11" style="109" customWidth="1"/>
    <col min="5382" max="5383" width="11.453125" style="109" customWidth="1"/>
    <col min="5384" max="5384" width="9.6328125" style="109" customWidth="1"/>
    <col min="5385" max="5385" width="4.6328125" style="109" customWidth="1"/>
    <col min="5386" max="5386" width="9" style="109"/>
    <col min="5387" max="5388" width="10" style="109" customWidth="1"/>
    <col min="5389" max="5390" width="11.90625" style="109" customWidth="1"/>
    <col min="5391" max="5391" width="9" style="109"/>
    <col min="5392" max="5392" width="10.36328125" style="109" customWidth="1"/>
    <col min="5393" max="5632" width="9" style="109"/>
    <col min="5633" max="5633" width="9.6328125" style="109" customWidth="1"/>
    <col min="5634" max="5634" width="10" style="109" customWidth="1"/>
    <col min="5635" max="5635" width="12.36328125" style="109" customWidth="1"/>
    <col min="5636" max="5636" width="12.7265625" style="109" customWidth="1"/>
    <col min="5637" max="5637" width="11" style="109" customWidth="1"/>
    <col min="5638" max="5639" width="11.453125" style="109" customWidth="1"/>
    <col min="5640" max="5640" width="9.6328125" style="109" customWidth="1"/>
    <col min="5641" max="5641" width="4.6328125" style="109" customWidth="1"/>
    <col min="5642" max="5642" width="9" style="109"/>
    <col min="5643" max="5644" width="10" style="109" customWidth="1"/>
    <col min="5645" max="5646" width="11.90625" style="109" customWidth="1"/>
    <col min="5647" max="5647" width="9" style="109"/>
    <col min="5648" max="5648" width="10.36328125" style="109" customWidth="1"/>
    <col min="5649" max="5888" width="9" style="109"/>
    <col min="5889" max="5889" width="9.6328125" style="109" customWidth="1"/>
    <col min="5890" max="5890" width="10" style="109" customWidth="1"/>
    <col min="5891" max="5891" width="12.36328125" style="109" customWidth="1"/>
    <col min="5892" max="5892" width="12.7265625" style="109" customWidth="1"/>
    <col min="5893" max="5893" width="11" style="109" customWidth="1"/>
    <col min="5894" max="5895" width="11.453125" style="109" customWidth="1"/>
    <col min="5896" max="5896" width="9.6328125" style="109" customWidth="1"/>
    <col min="5897" max="5897" width="4.6328125" style="109" customWidth="1"/>
    <col min="5898" max="5898" width="9" style="109"/>
    <col min="5899" max="5900" width="10" style="109" customWidth="1"/>
    <col min="5901" max="5902" width="11.90625" style="109" customWidth="1"/>
    <col min="5903" max="5903" width="9" style="109"/>
    <col min="5904" max="5904" width="10.36328125" style="109" customWidth="1"/>
    <col min="5905" max="6144" width="9" style="109"/>
    <col min="6145" max="6145" width="9.6328125" style="109" customWidth="1"/>
    <col min="6146" max="6146" width="10" style="109" customWidth="1"/>
    <col min="6147" max="6147" width="12.36328125" style="109" customWidth="1"/>
    <col min="6148" max="6148" width="12.7265625" style="109" customWidth="1"/>
    <col min="6149" max="6149" width="11" style="109" customWidth="1"/>
    <col min="6150" max="6151" width="11.453125" style="109" customWidth="1"/>
    <col min="6152" max="6152" width="9.6328125" style="109" customWidth="1"/>
    <col min="6153" max="6153" width="4.6328125" style="109" customWidth="1"/>
    <col min="6154" max="6154" width="9" style="109"/>
    <col min="6155" max="6156" width="10" style="109" customWidth="1"/>
    <col min="6157" max="6158" width="11.90625" style="109" customWidth="1"/>
    <col min="6159" max="6159" width="9" style="109"/>
    <col min="6160" max="6160" width="10.36328125" style="109" customWidth="1"/>
    <col min="6161" max="6400" width="9" style="109"/>
    <col min="6401" max="6401" width="9.6328125" style="109" customWidth="1"/>
    <col min="6402" max="6402" width="10" style="109" customWidth="1"/>
    <col min="6403" max="6403" width="12.36328125" style="109" customWidth="1"/>
    <col min="6404" max="6404" width="12.7265625" style="109" customWidth="1"/>
    <col min="6405" max="6405" width="11" style="109" customWidth="1"/>
    <col min="6406" max="6407" width="11.453125" style="109" customWidth="1"/>
    <col min="6408" max="6408" width="9.6328125" style="109" customWidth="1"/>
    <col min="6409" max="6409" width="4.6328125" style="109" customWidth="1"/>
    <col min="6410" max="6410" width="9" style="109"/>
    <col min="6411" max="6412" width="10" style="109" customWidth="1"/>
    <col min="6413" max="6414" width="11.90625" style="109" customWidth="1"/>
    <col min="6415" max="6415" width="9" style="109"/>
    <col min="6416" max="6416" width="10.36328125" style="109" customWidth="1"/>
    <col min="6417" max="6656" width="9" style="109"/>
    <col min="6657" max="6657" width="9.6328125" style="109" customWidth="1"/>
    <col min="6658" max="6658" width="10" style="109" customWidth="1"/>
    <col min="6659" max="6659" width="12.36328125" style="109" customWidth="1"/>
    <col min="6660" max="6660" width="12.7265625" style="109" customWidth="1"/>
    <col min="6661" max="6661" width="11" style="109" customWidth="1"/>
    <col min="6662" max="6663" width="11.453125" style="109" customWidth="1"/>
    <col min="6664" max="6664" width="9.6328125" style="109" customWidth="1"/>
    <col min="6665" max="6665" width="4.6328125" style="109" customWidth="1"/>
    <col min="6666" max="6666" width="9" style="109"/>
    <col min="6667" max="6668" width="10" style="109" customWidth="1"/>
    <col min="6669" max="6670" width="11.90625" style="109" customWidth="1"/>
    <col min="6671" max="6671" width="9" style="109"/>
    <col min="6672" max="6672" width="10.36328125" style="109" customWidth="1"/>
    <col min="6673" max="6912" width="9" style="109"/>
    <col min="6913" max="6913" width="9.6328125" style="109" customWidth="1"/>
    <col min="6914" max="6914" width="10" style="109" customWidth="1"/>
    <col min="6915" max="6915" width="12.36328125" style="109" customWidth="1"/>
    <col min="6916" max="6916" width="12.7265625" style="109" customWidth="1"/>
    <col min="6917" max="6917" width="11" style="109" customWidth="1"/>
    <col min="6918" max="6919" width="11.453125" style="109" customWidth="1"/>
    <col min="6920" max="6920" width="9.6328125" style="109" customWidth="1"/>
    <col min="6921" max="6921" width="4.6328125" style="109" customWidth="1"/>
    <col min="6922" max="6922" width="9" style="109"/>
    <col min="6923" max="6924" width="10" style="109" customWidth="1"/>
    <col min="6925" max="6926" width="11.90625" style="109" customWidth="1"/>
    <col min="6927" max="6927" width="9" style="109"/>
    <col min="6928" max="6928" width="10.36328125" style="109" customWidth="1"/>
    <col min="6929" max="7168" width="9" style="109"/>
    <col min="7169" max="7169" width="9.6328125" style="109" customWidth="1"/>
    <col min="7170" max="7170" width="10" style="109" customWidth="1"/>
    <col min="7171" max="7171" width="12.36328125" style="109" customWidth="1"/>
    <col min="7172" max="7172" width="12.7265625" style="109" customWidth="1"/>
    <col min="7173" max="7173" width="11" style="109" customWidth="1"/>
    <col min="7174" max="7175" width="11.453125" style="109" customWidth="1"/>
    <col min="7176" max="7176" width="9.6328125" style="109" customWidth="1"/>
    <col min="7177" max="7177" width="4.6328125" style="109" customWidth="1"/>
    <col min="7178" max="7178" width="9" style="109"/>
    <col min="7179" max="7180" width="10" style="109" customWidth="1"/>
    <col min="7181" max="7182" width="11.90625" style="109" customWidth="1"/>
    <col min="7183" max="7183" width="9" style="109"/>
    <col min="7184" max="7184" width="10.36328125" style="109" customWidth="1"/>
    <col min="7185" max="7424" width="9" style="109"/>
    <col min="7425" max="7425" width="9.6328125" style="109" customWidth="1"/>
    <col min="7426" max="7426" width="10" style="109" customWidth="1"/>
    <col min="7427" max="7427" width="12.36328125" style="109" customWidth="1"/>
    <col min="7428" max="7428" width="12.7265625" style="109" customWidth="1"/>
    <col min="7429" max="7429" width="11" style="109" customWidth="1"/>
    <col min="7430" max="7431" width="11.453125" style="109" customWidth="1"/>
    <col min="7432" max="7432" width="9.6328125" style="109" customWidth="1"/>
    <col min="7433" max="7433" width="4.6328125" style="109" customWidth="1"/>
    <col min="7434" max="7434" width="9" style="109"/>
    <col min="7435" max="7436" width="10" style="109" customWidth="1"/>
    <col min="7437" max="7438" width="11.90625" style="109" customWidth="1"/>
    <col min="7439" max="7439" width="9" style="109"/>
    <col min="7440" max="7440" width="10.36328125" style="109" customWidth="1"/>
    <col min="7441" max="7680" width="9" style="109"/>
    <col min="7681" max="7681" width="9.6328125" style="109" customWidth="1"/>
    <col min="7682" max="7682" width="10" style="109" customWidth="1"/>
    <col min="7683" max="7683" width="12.36328125" style="109" customWidth="1"/>
    <col min="7684" max="7684" width="12.7265625" style="109" customWidth="1"/>
    <col min="7685" max="7685" width="11" style="109" customWidth="1"/>
    <col min="7686" max="7687" width="11.453125" style="109" customWidth="1"/>
    <col min="7688" max="7688" width="9.6328125" style="109" customWidth="1"/>
    <col min="7689" max="7689" width="4.6328125" style="109" customWidth="1"/>
    <col min="7690" max="7690" width="9" style="109"/>
    <col min="7691" max="7692" width="10" style="109" customWidth="1"/>
    <col min="7693" max="7694" width="11.90625" style="109" customWidth="1"/>
    <col min="7695" max="7695" width="9" style="109"/>
    <col min="7696" max="7696" width="10.36328125" style="109" customWidth="1"/>
    <col min="7697" max="7936" width="9" style="109"/>
    <col min="7937" max="7937" width="9.6328125" style="109" customWidth="1"/>
    <col min="7938" max="7938" width="10" style="109" customWidth="1"/>
    <col min="7939" max="7939" width="12.36328125" style="109" customWidth="1"/>
    <col min="7940" max="7940" width="12.7265625" style="109" customWidth="1"/>
    <col min="7941" max="7941" width="11" style="109" customWidth="1"/>
    <col min="7942" max="7943" width="11.453125" style="109" customWidth="1"/>
    <col min="7944" max="7944" width="9.6328125" style="109" customWidth="1"/>
    <col min="7945" max="7945" width="4.6328125" style="109" customWidth="1"/>
    <col min="7946" max="7946" width="9" style="109"/>
    <col min="7947" max="7948" width="10" style="109" customWidth="1"/>
    <col min="7949" max="7950" width="11.90625" style="109" customWidth="1"/>
    <col min="7951" max="7951" width="9" style="109"/>
    <col min="7952" max="7952" width="10.36328125" style="109" customWidth="1"/>
    <col min="7953" max="8192" width="9" style="109"/>
    <col min="8193" max="8193" width="9.6328125" style="109" customWidth="1"/>
    <col min="8194" max="8194" width="10" style="109" customWidth="1"/>
    <col min="8195" max="8195" width="12.36328125" style="109" customWidth="1"/>
    <col min="8196" max="8196" width="12.7265625" style="109" customWidth="1"/>
    <col min="8197" max="8197" width="11" style="109" customWidth="1"/>
    <col min="8198" max="8199" width="11.453125" style="109" customWidth="1"/>
    <col min="8200" max="8200" width="9.6328125" style="109" customWidth="1"/>
    <col min="8201" max="8201" width="4.6328125" style="109" customWidth="1"/>
    <col min="8202" max="8202" width="9" style="109"/>
    <col min="8203" max="8204" width="10" style="109" customWidth="1"/>
    <col min="8205" max="8206" width="11.90625" style="109" customWidth="1"/>
    <col min="8207" max="8207" width="9" style="109"/>
    <col min="8208" max="8208" width="10.36328125" style="109" customWidth="1"/>
    <col min="8209" max="8448" width="9" style="109"/>
    <col min="8449" max="8449" width="9.6328125" style="109" customWidth="1"/>
    <col min="8450" max="8450" width="10" style="109" customWidth="1"/>
    <col min="8451" max="8451" width="12.36328125" style="109" customWidth="1"/>
    <col min="8452" max="8452" width="12.7265625" style="109" customWidth="1"/>
    <col min="8453" max="8453" width="11" style="109" customWidth="1"/>
    <col min="8454" max="8455" width="11.453125" style="109" customWidth="1"/>
    <col min="8456" max="8456" width="9.6328125" style="109" customWidth="1"/>
    <col min="8457" max="8457" width="4.6328125" style="109" customWidth="1"/>
    <col min="8458" max="8458" width="9" style="109"/>
    <col min="8459" max="8460" width="10" style="109" customWidth="1"/>
    <col min="8461" max="8462" width="11.90625" style="109" customWidth="1"/>
    <col min="8463" max="8463" width="9" style="109"/>
    <col min="8464" max="8464" width="10.36328125" style="109" customWidth="1"/>
    <col min="8465" max="8704" width="9" style="109"/>
    <col min="8705" max="8705" width="9.6328125" style="109" customWidth="1"/>
    <col min="8706" max="8706" width="10" style="109" customWidth="1"/>
    <col min="8707" max="8707" width="12.36328125" style="109" customWidth="1"/>
    <col min="8708" max="8708" width="12.7265625" style="109" customWidth="1"/>
    <col min="8709" max="8709" width="11" style="109" customWidth="1"/>
    <col min="8710" max="8711" width="11.453125" style="109" customWidth="1"/>
    <col min="8712" max="8712" width="9.6328125" style="109" customWidth="1"/>
    <col min="8713" max="8713" width="4.6328125" style="109" customWidth="1"/>
    <col min="8714" max="8714" width="9" style="109"/>
    <col min="8715" max="8716" width="10" style="109" customWidth="1"/>
    <col min="8717" max="8718" width="11.90625" style="109" customWidth="1"/>
    <col min="8719" max="8719" width="9" style="109"/>
    <col min="8720" max="8720" width="10.36328125" style="109" customWidth="1"/>
    <col min="8721" max="8960" width="9" style="109"/>
    <col min="8961" max="8961" width="9.6328125" style="109" customWidth="1"/>
    <col min="8962" max="8962" width="10" style="109" customWidth="1"/>
    <col min="8963" max="8963" width="12.36328125" style="109" customWidth="1"/>
    <col min="8964" max="8964" width="12.7265625" style="109" customWidth="1"/>
    <col min="8965" max="8965" width="11" style="109" customWidth="1"/>
    <col min="8966" max="8967" width="11.453125" style="109" customWidth="1"/>
    <col min="8968" max="8968" width="9.6328125" style="109" customWidth="1"/>
    <col min="8969" max="8969" width="4.6328125" style="109" customWidth="1"/>
    <col min="8970" max="8970" width="9" style="109"/>
    <col min="8971" max="8972" width="10" style="109" customWidth="1"/>
    <col min="8973" max="8974" width="11.90625" style="109" customWidth="1"/>
    <col min="8975" max="8975" width="9" style="109"/>
    <col min="8976" max="8976" width="10.36328125" style="109" customWidth="1"/>
    <col min="8977" max="9216" width="9" style="109"/>
    <col min="9217" max="9217" width="9.6328125" style="109" customWidth="1"/>
    <col min="9218" max="9218" width="10" style="109" customWidth="1"/>
    <col min="9219" max="9219" width="12.36328125" style="109" customWidth="1"/>
    <col min="9220" max="9220" width="12.7265625" style="109" customWidth="1"/>
    <col min="9221" max="9221" width="11" style="109" customWidth="1"/>
    <col min="9222" max="9223" width="11.453125" style="109" customWidth="1"/>
    <col min="9224" max="9224" width="9.6328125" style="109" customWidth="1"/>
    <col min="9225" max="9225" width="4.6328125" style="109" customWidth="1"/>
    <col min="9226" max="9226" width="9" style="109"/>
    <col min="9227" max="9228" width="10" style="109" customWidth="1"/>
    <col min="9229" max="9230" width="11.90625" style="109" customWidth="1"/>
    <col min="9231" max="9231" width="9" style="109"/>
    <col min="9232" max="9232" width="10.36328125" style="109" customWidth="1"/>
    <col min="9233" max="9472" width="9" style="109"/>
    <col min="9473" max="9473" width="9.6328125" style="109" customWidth="1"/>
    <col min="9474" max="9474" width="10" style="109" customWidth="1"/>
    <col min="9475" max="9475" width="12.36328125" style="109" customWidth="1"/>
    <col min="9476" max="9476" width="12.7265625" style="109" customWidth="1"/>
    <col min="9477" max="9477" width="11" style="109" customWidth="1"/>
    <col min="9478" max="9479" width="11.453125" style="109" customWidth="1"/>
    <col min="9480" max="9480" width="9.6328125" style="109" customWidth="1"/>
    <col min="9481" max="9481" width="4.6328125" style="109" customWidth="1"/>
    <col min="9482" max="9482" width="9" style="109"/>
    <col min="9483" max="9484" width="10" style="109" customWidth="1"/>
    <col min="9485" max="9486" width="11.90625" style="109" customWidth="1"/>
    <col min="9487" max="9487" width="9" style="109"/>
    <col min="9488" max="9488" width="10.36328125" style="109" customWidth="1"/>
    <col min="9489" max="9728" width="9" style="109"/>
    <col min="9729" max="9729" width="9.6328125" style="109" customWidth="1"/>
    <col min="9730" max="9730" width="10" style="109" customWidth="1"/>
    <col min="9731" max="9731" width="12.36328125" style="109" customWidth="1"/>
    <col min="9732" max="9732" width="12.7265625" style="109" customWidth="1"/>
    <col min="9733" max="9733" width="11" style="109" customWidth="1"/>
    <col min="9734" max="9735" width="11.453125" style="109" customWidth="1"/>
    <col min="9736" max="9736" width="9.6328125" style="109" customWidth="1"/>
    <col min="9737" max="9737" width="4.6328125" style="109" customWidth="1"/>
    <col min="9738" max="9738" width="9" style="109"/>
    <col min="9739" max="9740" width="10" style="109" customWidth="1"/>
    <col min="9741" max="9742" width="11.90625" style="109" customWidth="1"/>
    <col min="9743" max="9743" width="9" style="109"/>
    <col min="9744" max="9744" width="10.36328125" style="109" customWidth="1"/>
    <col min="9745" max="9984" width="9" style="109"/>
    <col min="9985" max="9985" width="9.6328125" style="109" customWidth="1"/>
    <col min="9986" max="9986" width="10" style="109" customWidth="1"/>
    <col min="9987" max="9987" width="12.36328125" style="109" customWidth="1"/>
    <col min="9988" max="9988" width="12.7265625" style="109" customWidth="1"/>
    <col min="9989" max="9989" width="11" style="109" customWidth="1"/>
    <col min="9990" max="9991" width="11.453125" style="109" customWidth="1"/>
    <col min="9992" max="9992" width="9.6328125" style="109" customWidth="1"/>
    <col min="9993" max="9993" width="4.6328125" style="109" customWidth="1"/>
    <col min="9994" max="9994" width="9" style="109"/>
    <col min="9995" max="9996" width="10" style="109" customWidth="1"/>
    <col min="9997" max="9998" width="11.90625" style="109" customWidth="1"/>
    <col min="9999" max="9999" width="9" style="109"/>
    <col min="10000" max="10000" width="10.36328125" style="109" customWidth="1"/>
    <col min="10001" max="10240" width="9" style="109"/>
    <col min="10241" max="10241" width="9.6328125" style="109" customWidth="1"/>
    <col min="10242" max="10242" width="10" style="109" customWidth="1"/>
    <col min="10243" max="10243" width="12.36328125" style="109" customWidth="1"/>
    <col min="10244" max="10244" width="12.7265625" style="109" customWidth="1"/>
    <col min="10245" max="10245" width="11" style="109" customWidth="1"/>
    <col min="10246" max="10247" width="11.453125" style="109" customWidth="1"/>
    <col min="10248" max="10248" width="9.6328125" style="109" customWidth="1"/>
    <col min="10249" max="10249" width="4.6328125" style="109" customWidth="1"/>
    <col min="10250" max="10250" width="9" style="109"/>
    <col min="10251" max="10252" width="10" style="109" customWidth="1"/>
    <col min="10253" max="10254" width="11.90625" style="109" customWidth="1"/>
    <col min="10255" max="10255" width="9" style="109"/>
    <col min="10256" max="10256" width="10.36328125" style="109" customWidth="1"/>
    <col min="10257" max="10496" width="9" style="109"/>
    <col min="10497" max="10497" width="9.6328125" style="109" customWidth="1"/>
    <col min="10498" max="10498" width="10" style="109" customWidth="1"/>
    <col min="10499" max="10499" width="12.36328125" style="109" customWidth="1"/>
    <col min="10500" max="10500" width="12.7265625" style="109" customWidth="1"/>
    <col min="10501" max="10501" width="11" style="109" customWidth="1"/>
    <col min="10502" max="10503" width="11.453125" style="109" customWidth="1"/>
    <col min="10504" max="10504" width="9.6328125" style="109" customWidth="1"/>
    <col min="10505" max="10505" width="4.6328125" style="109" customWidth="1"/>
    <col min="10506" max="10506" width="9" style="109"/>
    <col min="10507" max="10508" width="10" style="109" customWidth="1"/>
    <col min="10509" max="10510" width="11.90625" style="109" customWidth="1"/>
    <col min="10511" max="10511" width="9" style="109"/>
    <col min="10512" max="10512" width="10.36328125" style="109" customWidth="1"/>
    <col min="10513" max="10752" width="9" style="109"/>
    <col min="10753" max="10753" width="9.6328125" style="109" customWidth="1"/>
    <col min="10754" max="10754" width="10" style="109" customWidth="1"/>
    <col min="10755" max="10755" width="12.36328125" style="109" customWidth="1"/>
    <col min="10756" max="10756" width="12.7265625" style="109" customWidth="1"/>
    <col min="10757" max="10757" width="11" style="109" customWidth="1"/>
    <col min="10758" max="10759" width="11.453125" style="109" customWidth="1"/>
    <col min="10760" max="10760" width="9.6328125" style="109" customWidth="1"/>
    <col min="10761" max="10761" width="4.6328125" style="109" customWidth="1"/>
    <col min="10762" max="10762" width="9" style="109"/>
    <col min="10763" max="10764" width="10" style="109" customWidth="1"/>
    <col min="10765" max="10766" width="11.90625" style="109" customWidth="1"/>
    <col min="10767" max="10767" width="9" style="109"/>
    <col min="10768" max="10768" width="10.36328125" style="109" customWidth="1"/>
    <col min="10769" max="11008" width="9" style="109"/>
    <col min="11009" max="11009" width="9.6328125" style="109" customWidth="1"/>
    <col min="11010" max="11010" width="10" style="109" customWidth="1"/>
    <col min="11011" max="11011" width="12.36328125" style="109" customWidth="1"/>
    <col min="11012" max="11012" width="12.7265625" style="109" customWidth="1"/>
    <col min="11013" max="11013" width="11" style="109" customWidth="1"/>
    <col min="11014" max="11015" width="11.453125" style="109" customWidth="1"/>
    <col min="11016" max="11016" width="9.6328125" style="109" customWidth="1"/>
    <col min="11017" max="11017" width="4.6328125" style="109" customWidth="1"/>
    <col min="11018" max="11018" width="9" style="109"/>
    <col min="11019" max="11020" width="10" style="109" customWidth="1"/>
    <col min="11021" max="11022" width="11.90625" style="109" customWidth="1"/>
    <col min="11023" max="11023" width="9" style="109"/>
    <col min="11024" max="11024" width="10.36328125" style="109" customWidth="1"/>
    <col min="11025" max="11264" width="9" style="109"/>
    <col min="11265" max="11265" width="9.6328125" style="109" customWidth="1"/>
    <col min="11266" max="11266" width="10" style="109" customWidth="1"/>
    <col min="11267" max="11267" width="12.36328125" style="109" customWidth="1"/>
    <col min="11268" max="11268" width="12.7265625" style="109" customWidth="1"/>
    <col min="11269" max="11269" width="11" style="109" customWidth="1"/>
    <col min="11270" max="11271" width="11.453125" style="109" customWidth="1"/>
    <col min="11272" max="11272" width="9.6328125" style="109" customWidth="1"/>
    <col min="11273" max="11273" width="4.6328125" style="109" customWidth="1"/>
    <col min="11274" max="11274" width="9" style="109"/>
    <col min="11275" max="11276" width="10" style="109" customWidth="1"/>
    <col min="11277" max="11278" width="11.90625" style="109" customWidth="1"/>
    <col min="11279" max="11279" width="9" style="109"/>
    <col min="11280" max="11280" width="10.36328125" style="109" customWidth="1"/>
    <col min="11281" max="11520" width="9" style="109"/>
    <col min="11521" max="11521" width="9.6328125" style="109" customWidth="1"/>
    <col min="11522" max="11522" width="10" style="109" customWidth="1"/>
    <col min="11523" max="11523" width="12.36328125" style="109" customWidth="1"/>
    <col min="11524" max="11524" width="12.7265625" style="109" customWidth="1"/>
    <col min="11525" max="11525" width="11" style="109" customWidth="1"/>
    <col min="11526" max="11527" width="11.453125" style="109" customWidth="1"/>
    <col min="11528" max="11528" width="9.6328125" style="109" customWidth="1"/>
    <col min="11529" max="11529" width="4.6328125" style="109" customWidth="1"/>
    <col min="11530" max="11530" width="9" style="109"/>
    <col min="11531" max="11532" width="10" style="109" customWidth="1"/>
    <col min="11533" max="11534" width="11.90625" style="109" customWidth="1"/>
    <col min="11535" max="11535" width="9" style="109"/>
    <col min="11536" max="11536" width="10.36328125" style="109" customWidth="1"/>
    <col min="11537" max="11776" width="9" style="109"/>
    <col min="11777" max="11777" width="9.6328125" style="109" customWidth="1"/>
    <col min="11778" max="11778" width="10" style="109" customWidth="1"/>
    <col min="11779" max="11779" width="12.36328125" style="109" customWidth="1"/>
    <col min="11780" max="11780" width="12.7265625" style="109" customWidth="1"/>
    <col min="11781" max="11781" width="11" style="109" customWidth="1"/>
    <col min="11782" max="11783" width="11.453125" style="109" customWidth="1"/>
    <col min="11784" max="11784" width="9.6328125" style="109" customWidth="1"/>
    <col min="11785" max="11785" width="4.6328125" style="109" customWidth="1"/>
    <col min="11786" max="11786" width="9" style="109"/>
    <col min="11787" max="11788" width="10" style="109" customWidth="1"/>
    <col min="11789" max="11790" width="11.90625" style="109" customWidth="1"/>
    <col min="11791" max="11791" width="9" style="109"/>
    <col min="11792" max="11792" width="10.36328125" style="109" customWidth="1"/>
    <col min="11793" max="12032" width="9" style="109"/>
    <col min="12033" max="12033" width="9.6328125" style="109" customWidth="1"/>
    <col min="12034" max="12034" width="10" style="109" customWidth="1"/>
    <col min="12035" max="12035" width="12.36328125" style="109" customWidth="1"/>
    <col min="12036" max="12036" width="12.7265625" style="109" customWidth="1"/>
    <col min="12037" max="12037" width="11" style="109" customWidth="1"/>
    <col min="12038" max="12039" width="11.453125" style="109" customWidth="1"/>
    <col min="12040" max="12040" width="9.6328125" style="109" customWidth="1"/>
    <col min="12041" max="12041" width="4.6328125" style="109" customWidth="1"/>
    <col min="12042" max="12042" width="9" style="109"/>
    <col min="12043" max="12044" width="10" style="109" customWidth="1"/>
    <col min="12045" max="12046" width="11.90625" style="109" customWidth="1"/>
    <col min="12047" max="12047" width="9" style="109"/>
    <col min="12048" max="12048" width="10.36328125" style="109" customWidth="1"/>
    <col min="12049" max="12288" width="9" style="109"/>
    <col min="12289" max="12289" width="9.6328125" style="109" customWidth="1"/>
    <col min="12290" max="12290" width="10" style="109" customWidth="1"/>
    <col min="12291" max="12291" width="12.36328125" style="109" customWidth="1"/>
    <col min="12292" max="12292" width="12.7265625" style="109" customWidth="1"/>
    <col min="12293" max="12293" width="11" style="109" customWidth="1"/>
    <col min="12294" max="12295" width="11.453125" style="109" customWidth="1"/>
    <col min="12296" max="12296" width="9.6328125" style="109" customWidth="1"/>
    <col min="12297" max="12297" width="4.6328125" style="109" customWidth="1"/>
    <col min="12298" max="12298" width="9" style="109"/>
    <col min="12299" max="12300" width="10" style="109" customWidth="1"/>
    <col min="12301" max="12302" width="11.90625" style="109" customWidth="1"/>
    <col min="12303" max="12303" width="9" style="109"/>
    <col min="12304" max="12304" width="10.36328125" style="109" customWidth="1"/>
    <col min="12305" max="12544" width="9" style="109"/>
    <col min="12545" max="12545" width="9.6328125" style="109" customWidth="1"/>
    <col min="12546" max="12546" width="10" style="109" customWidth="1"/>
    <col min="12547" max="12547" width="12.36328125" style="109" customWidth="1"/>
    <col min="12548" max="12548" width="12.7265625" style="109" customWidth="1"/>
    <col min="12549" max="12549" width="11" style="109" customWidth="1"/>
    <col min="12550" max="12551" width="11.453125" style="109" customWidth="1"/>
    <col min="12552" max="12552" width="9.6328125" style="109" customWidth="1"/>
    <col min="12553" max="12553" width="4.6328125" style="109" customWidth="1"/>
    <col min="12554" max="12554" width="9" style="109"/>
    <col min="12555" max="12556" width="10" style="109" customWidth="1"/>
    <col min="12557" max="12558" width="11.90625" style="109" customWidth="1"/>
    <col min="12559" max="12559" width="9" style="109"/>
    <col min="12560" max="12560" width="10.36328125" style="109" customWidth="1"/>
    <col min="12561" max="12800" width="9" style="109"/>
    <col min="12801" max="12801" width="9.6328125" style="109" customWidth="1"/>
    <col min="12802" max="12802" width="10" style="109" customWidth="1"/>
    <col min="12803" max="12803" width="12.36328125" style="109" customWidth="1"/>
    <col min="12804" max="12804" width="12.7265625" style="109" customWidth="1"/>
    <col min="12805" max="12805" width="11" style="109" customWidth="1"/>
    <col min="12806" max="12807" width="11.453125" style="109" customWidth="1"/>
    <col min="12808" max="12808" width="9.6328125" style="109" customWidth="1"/>
    <col min="12809" max="12809" width="4.6328125" style="109" customWidth="1"/>
    <col min="12810" max="12810" width="9" style="109"/>
    <col min="12811" max="12812" width="10" style="109" customWidth="1"/>
    <col min="12813" max="12814" width="11.90625" style="109" customWidth="1"/>
    <col min="12815" max="12815" width="9" style="109"/>
    <col min="12816" max="12816" width="10.36328125" style="109" customWidth="1"/>
    <col min="12817" max="13056" width="9" style="109"/>
    <col min="13057" max="13057" width="9.6328125" style="109" customWidth="1"/>
    <col min="13058" max="13058" width="10" style="109" customWidth="1"/>
    <col min="13059" max="13059" width="12.36328125" style="109" customWidth="1"/>
    <col min="13060" max="13060" width="12.7265625" style="109" customWidth="1"/>
    <col min="13061" max="13061" width="11" style="109" customWidth="1"/>
    <col min="13062" max="13063" width="11.453125" style="109" customWidth="1"/>
    <col min="13064" max="13064" width="9.6328125" style="109" customWidth="1"/>
    <col min="13065" max="13065" width="4.6328125" style="109" customWidth="1"/>
    <col min="13066" max="13066" width="9" style="109"/>
    <col min="13067" max="13068" width="10" style="109" customWidth="1"/>
    <col min="13069" max="13070" width="11.90625" style="109" customWidth="1"/>
    <col min="13071" max="13071" width="9" style="109"/>
    <col min="13072" max="13072" width="10.36328125" style="109" customWidth="1"/>
    <col min="13073" max="13312" width="9" style="109"/>
    <col min="13313" max="13313" width="9.6328125" style="109" customWidth="1"/>
    <col min="13314" max="13314" width="10" style="109" customWidth="1"/>
    <col min="13315" max="13315" width="12.36328125" style="109" customWidth="1"/>
    <col min="13316" max="13316" width="12.7265625" style="109" customWidth="1"/>
    <col min="13317" max="13317" width="11" style="109" customWidth="1"/>
    <col min="13318" max="13319" width="11.453125" style="109" customWidth="1"/>
    <col min="13320" max="13320" width="9.6328125" style="109" customWidth="1"/>
    <col min="13321" max="13321" width="4.6328125" style="109" customWidth="1"/>
    <col min="13322" max="13322" width="9" style="109"/>
    <col min="13323" max="13324" width="10" style="109" customWidth="1"/>
    <col min="13325" max="13326" width="11.90625" style="109" customWidth="1"/>
    <col min="13327" max="13327" width="9" style="109"/>
    <col min="13328" max="13328" width="10.36328125" style="109" customWidth="1"/>
    <col min="13329" max="13568" width="9" style="109"/>
    <col min="13569" max="13569" width="9.6328125" style="109" customWidth="1"/>
    <col min="13570" max="13570" width="10" style="109" customWidth="1"/>
    <col min="13571" max="13571" width="12.36328125" style="109" customWidth="1"/>
    <col min="13572" max="13572" width="12.7265625" style="109" customWidth="1"/>
    <col min="13573" max="13573" width="11" style="109" customWidth="1"/>
    <col min="13574" max="13575" width="11.453125" style="109" customWidth="1"/>
    <col min="13576" max="13576" width="9.6328125" style="109" customWidth="1"/>
    <col min="13577" max="13577" width="4.6328125" style="109" customWidth="1"/>
    <col min="13578" max="13578" width="9" style="109"/>
    <col min="13579" max="13580" width="10" style="109" customWidth="1"/>
    <col min="13581" max="13582" width="11.90625" style="109" customWidth="1"/>
    <col min="13583" max="13583" width="9" style="109"/>
    <col min="13584" max="13584" width="10.36328125" style="109" customWidth="1"/>
    <col min="13585" max="13824" width="9" style="109"/>
    <col min="13825" max="13825" width="9.6328125" style="109" customWidth="1"/>
    <col min="13826" max="13826" width="10" style="109" customWidth="1"/>
    <col min="13827" max="13827" width="12.36328125" style="109" customWidth="1"/>
    <col min="13828" max="13828" width="12.7265625" style="109" customWidth="1"/>
    <col min="13829" max="13829" width="11" style="109" customWidth="1"/>
    <col min="13830" max="13831" width="11.453125" style="109" customWidth="1"/>
    <col min="13832" max="13832" width="9.6328125" style="109" customWidth="1"/>
    <col min="13833" max="13833" width="4.6328125" style="109" customWidth="1"/>
    <col min="13834" max="13834" width="9" style="109"/>
    <col min="13835" max="13836" width="10" style="109" customWidth="1"/>
    <col min="13837" max="13838" width="11.90625" style="109" customWidth="1"/>
    <col min="13839" max="13839" width="9" style="109"/>
    <col min="13840" max="13840" width="10.36328125" style="109" customWidth="1"/>
    <col min="13841" max="14080" width="9" style="109"/>
    <col min="14081" max="14081" width="9.6328125" style="109" customWidth="1"/>
    <col min="14082" max="14082" width="10" style="109" customWidth="1"/>
    <col min="14083" max="14083" width="12.36328125" style="109" customWidth="1"/>
    <col min="14084" max="14084" width="12.7265625" style="109" customWidth="1"/>
    <col min="14085" max="14085" width="11" style="109" customWidth="1"/>
    <col min="14086" max="14087" width="11.453125" style="109" customWidth="1"/>
    <col min="14088" max="14088" width="9.6328125" style="109" customWidth="1"/>
    <col min="14089" max="14089" width="4.6328125" style="109" customWidth="1"/>
    <col min="14090" max="14090" width="9" style="109"/>
    <col min="14091" max="14092" width="10" style="109" customWidth="1"/>
    <col min="14093" max="14094" width="11.90625" style="109" customWidth="1"/>
    <col min="14095" max="14095" width="9" style="109"/>
    <col min="14096" max="14096" width="10.36328125" style="109" customWidth="1"/>
    <col min="14097" max="14336" width="9" style="109"/>
    <col min="14337" max="14337" width="9.6328125" style="109" customWidth="1"/>
    <col min="14338" max="14338" width="10" style="109" customWidth="1"/>
    <col min="14339" max="14339" width="12.36328125" style="109" customWidth="1"/>
    <col min="14340" max="14340" width="12.7265625" style="109" customWidth="1"/>
    <col min="14341" max="14341" width="11" style="109" customWidth="1"/>
    <col min="14342" max="14343" width="11.453125" style="109" customWidth="1"/>
    <col min="14344" max="14344" width="9.6328125" style="109" customWidth="1"/>
    <col min="14345" max="14345" width="4.6328125" style="109" customWidth="1"/>
    <col min="14346" max="14346" width="9" style="109"/>
    <col min="14347" max="14348" width="10" style="109" customWidth="1"/>
    <col min="14349" max="14350" width="11.90625" style="109" customWidth="1"/>
    <col min="14351" max="14351" width="9" style="109"/>
    <col min="14352" max="14352" width="10.36328125" style="109" customWidth="1"/>
    <col min="14353" max="14592" width="9" style="109"/>
    <col min="14593" max="14593" width="9.6328125" style="109" customWidth="1"/>
    <col min="14594" max="14594" width="10" style="109" customWidth="1"/>
    <col min="14595" max="14595" width="12.36328125" style="109" customWidth="1"/>
    <col min="14596" max="14596" width="12.7265625" style="109" customWidth="1"/>
    <col min="14597" max="14597" width="11" style="109" customWidth="1"/>
    <col min="14598" max="14599" width="11.453125" style="109" customWidth="1"/>
    <col min="14600" max="14600" width="9.6328125" style="109" customWidth="1"/>
    <col min="14601" max="14601" width="4.6328125" style="109" customWidth="1"/>
    <col min="14602" max="14602" width="9" style="109"/>
    <col min="14603" max="14604" width="10" style="109" customWidth="1"/>
    <col min="14605" max="14606" width="11.90625" style="109" customWidth="1"/>
    <col min="14607" max="14607" width="9" style="109"/>
    <col min="14608" max="14608" width="10.36328125" style="109" customWidth="1"/>
    <col min="14609" max="14848" width="9" style="109"/>
    <col min="14849" max="14849" width="9.6328125" style="109" customWidth="1"/>
    <col min="14850" max="14850" width="10" style="109" customWidth="1"/>
    <col min="14851" max="14851" width="12.36328125" style="109" customWidth="1"/>
    <col min="14852" max="14852" width="12.7265625" style="109" customWidth="1"/>
    <col min="14853" max="14853" width="11" style="109" customWidth="1"/>
    <col min="14854" max="14855" width="11.453125" style="109" customWidth="1"/>
    <col min="14856" max="14856" width="9.6328125" style="109" customWidth="1"/>
    <col min="14857" max="14857" width="4.6328125" style="109" customWidth="1"/>
    <col min="14858" max="14858" width="9" style="109"/>
    <col min="14859" max="14860" width="10" style="109" customWidth="1"/>
    <col min="14861" max="14862" width="11.90625" style="109" customWidth="1"/>
    <col min="14863" max="14863" width="9" style="109"/>
    <col min="14864" max="14864" width="10.36328125" style="109" customWidth="1"/>
    <col min="14865" max="15104" width="9" style="109"/>
    <col min="15105" max="15105" width="9.6328125" style="109" customWidth="1"/>
    <col min="15106" max="15106" width="10" style="109" customWidth="1"/>
    <col min="15107" max="15107" width="12.36328125" style="109" customWidth="1"/>
    <col min="15108" max="15108" width="12.7265625" style="109" customWidth="1"/>
    <col min="15109" max="15109" width="11" style="109" customWidth="1"/>
    <col min="15110" max="15111" width="11.453125" style="109" customWidth="1"/>
    <col min="15112" max="15112" width="9.6328125" style="109" customWidth="1"/>
    <col min="15113" max="15113" width="4.6328125" style="109" customWidth="1"/>
    <col min="15114" max="15114" width="9" style="109"/>
    <col min="15115" max="15116" width="10" style="109" customWidth="1"/>
    <col min="15117" max="15118" width="11.90625" style="109" customWidth="1"/>
    <col min="15119" max="15119" width="9" style="109"/>
    <col min="15120" max="15120" width="10.36328125" style="109" customWidth="1"/>
    <col min="15121" max="15360" width="9" style="109"/>
    <col min="15361" max="15361" width="9.6328125" style="109" customWidth="1"/>
    <col min="15362" max="15362" width="10" style="109" customWidth="1"/>
    <col min="15363" max="15363" width="12.36328125" style="109" customWidth="1"/>
    <col min="15364" max="15364" width="12.7265625" style="109" customWidth="1"/>
    <col min="15365" max="15365" width="11" style="109" customWidth="1"/>
    <col min="15366" max="15367" width="11.453125" style="109" customWidth="1"/>
    <col min="15368" max="15368" width="9.6328125" style="109" customWidth="1"/>
    <col min="15369" max="15369" width="4.6328125" style="109" customWidth="1"/>
    <col min="15370" max="15370" width="9" style="109"/>
    <col min="15371" max="15372" width="10" style="109" customWidth="1"/>
    <col min="15373" max="15374" width="11.90625" style="109" customWidth="1"/>
    <col min="15375" max="15375" width="9" style="109"/>
    <col min="15376" max="15376" width="10.36328125" style="109" customWidth="1"/>
    <col min="15377" max="15616" width="9" style="109"/>
    <col min="15617" max="15617" width="9.6328125" style="109" customWidth="1"/>
    <col min="15618" max="15618" width="10" style="109" customWidth="1"/>
    <col min="15619" max="15619" width="12.36328125" style="109" customWidth="1"/>
    <col min="15620" max="15620" width="12.7265625" style="109" customWidth="1"/>
    <col min="15621" max="15621" width="11" style="109" customWidth="1"/>
    <col min="15622" max="15623" width="11.453125" style="109" customWidth="1"/>
    <col min="15624" max="15624" width="9.6328125" style="109" customWidth="1"/>
    <col min="15625" max="15625" width="4.6328125" style="109" customWidth="1"/>
    <col min="15626" max="15626" width="9" style="109"/>
    <col min="15627" max="15628" width="10" style="109" customWidth="1"/>
    <col min="15629" max="15630" width="11.90625" style="109" customWidth="1"/>
    <col min="15631" max="15631" width="9" style="109"/>
    <col min="15632" max="15632" width="10.36328125" style="109" customWidth="1"/>
    <col min="15633" max="15872" width="9" style="109"/>
    <col min="15873" max="15873" width="9.6328125" style="109" customWidth="1"/>
    <col min="15874" max="15874" width="10" style="109" customWidth="1"/>
    <col min="15875" max="15875" width="12.36328125" style="109" customWidth="1"/>
    <col min="15876" max="15876" width="12.7265625" style="109" customWidth="1"/>
    <col min="15877" max="15877" width="11" style="109" customWidth="1"/>
    <col min="15878" max="15879" width="11.453125" style="109" customWidth="1"/>
    <col min="15880" max="15880" width="9.6328125" style="109" customWidth="1"/>
    <col min="15881" max="15881" width="4.6328125" style="109" customWidth="1"/>
    <col min="15882" max="15882" width="9" style="109"/>
    <col min="15883" max="15884" width="10" style="109" customWidth="1"/>
    <col min="15885" max="15886" width="11.90625" style="109" customWidth="1"/>
    <col min="15887" max="15887" width="9" style="109"/>
    <col min="15888" max="15888" width="10.36328125" style="109" customWidth="1"/>
    <col min="15889" max="16128" width="9" style="109"/>
    <col min="16129" max="16129" width="9.6328125" style="109" customWidth="1"/>
    <col min="16130" max="16130" width="10" style="109" customWidth="1"/>
    <col min="16131" max="16131" width="12.36328125" style="109" customWidth="1"/>
    <col min="16132" max="16132" width="12.7265625" style="109" customWidth="1"/>
    <col min="16133" max="16133" width="11" style="109" customWidth="1"/>
    <col min="16134" max="16135" width="11.453125" style="109" customWidth="1"/>
    <col min="16136" max="16136" width="9.6328125" style="109" customWidth="1"/>
    <col min="16137" max="16137" width="4.6328125" style="109" customWidth="1"/>
    <col min="16138" max="16138" width="9" style="109"/>
    <col min="16139" max="16140" width="10" style="109" customWidth="1"/>
    <col min="16141" max="16142" width="11.90625" style="109" customWidth="1"/>
    <col min="16143" max="16143" width="9" style="109"/>
    <col min="16144" max="16144" width="10.36328125" style="109" customWidth="1"/>
    <col min="16145" max="16384" width="9" style="109"/>
  </cols>
  <sheetData>
    <row r="2" spans="1:11" ht="16.5">
      <c r="A2" s="108" t="s">
        <v>272</v>
      </c>
    </row>
    <row r="3" spans="1:11" ht="14.5" thickBot="1">
      <c r="E3" s="110"/>
      <c r="F3" s="111" t="s">
        <v>232</v>
      </c>
      <c r="G3" s="111"/>
    </row>
    <row r="4" spans="1:11" ht="37.5" customHeight="1">
      <c r="A4" s="112" t="s">
        <v>5</v>
      </c>
      <c r="B4" s="113" t="s">
        <v>16</v>
      </c>
      <c r="C4" s="114" t="s">
        <v>233</v>
      </c>
      <c r="D4" s="114"/>
      <c r="E4" s="114" t="s">
        <v>234</v>
      </c>
      <c r="F4" s="115" t="s">
        <v>235</v>
      </c>
      <c r="G4" s="116"/>
    </row>
    <row r="5" spans="1:11" ht="37.5" customHeight="1" thickBot="1">
      <c r="A5" s="117"/>
      <c r="B5" s="118" t="s">
        <v>236</v>
      </c>
      <c r="C5" s="119" t="s">
        <v>237</v>
      </c>
      <c r="D5" s="119" t="s">
        <v>238</v>
      </c>
      <c r="E5" s="120"/>
      <c r="F5" s="121"/>
      <c r="G5" s="116"/>
    </row>
    <row r="6" spans="1:11" ht="37.5" customHeight="1">
      <c r="A6" s="122" t="s">
        <v>177</v>
      </c>
      <c r="B6" s="123" t="s">
        <v>239</v>
      </c>
      <c r="C6" s="124">
        <v>26380</v>
      </c>
      <c r="D6" s="124">
        <v>14580</v>
      </c>
      <c r="E6" s="124">
        <v>10340</v>
      </c>
      <c r="F6" s="125"/>
      <c r="G6" s="116"/>
    </row>
    <row r="7" spans="1:11" ht="37.5" customHeight="1">
      <c r="A7" s="126"/>
      <c r="B7" s="127" t="s">
        <v>240</v>
      </c>
      <c r="C7" s="128">
        <v>23360</v>
      </c>
      <c r="D7" s="128">
        <v>13060</v>
      </c>
      <c r="E7" s="128">
        <v>8800</v>
      </c>
      <c r="F7" s="129"/>
      <c r="G7" s="116"/>
    </row>
    <row r="8" spans="1:11" ht="37.5" customHeight="1">
      <c r="A8" s="126"/>
      <c r="B8" s="127" t="s">
        <v>241</v>
      </c>
      <c r="C8" s="128">
        <v>22540</v>
      </c>
      <c r="D8" s="128">
        <v>12860</v>
      </c>
      <c r="E8" s="128">
        <v>8600</v>
      </c>
      <c r="F8" s="129"/>
      <c r="G8" s="116"/>
    </row>
    <row r="9" spans="1:11" ht="37.5" customHeight="1" thickBot="1">
      <c r="A9" s="130"/>
      <c r="B9" s="131" t="s">
        <v>242</v>
      </c>
      <c r="C9" s="132">
        <v>17800</v>
      </c>
      <c r="D9" s="132">
        <v>10200</v>
      </c>
      <c r="E9" s="132">
        <v>7360</v>
      </c>
      <c r="F9" s="133"/>
      <c r="G9" s="116"/>
    </row>
    <row r="10" spans="1:11" ht="37.5" customHeight="1">
      <c r="A10" s="134" t="s">
        <v>17</v>
      </c>
      <c r="B10" s="160" t="s">
        <v>240</v>
      </c>
      <c r="C10" s="135">
        <v>23360</v>
      </c>
      <c r="D10" s="135">
        <v>13060</v>
      </c>
      <c r="E10" s="135">
        <v>8800</v>
      </c>
      <c r="F10" s="136"/>
      <c r="G10" s="116"/>
    </row>
    <row r="11" spans="1:11" ht="37.5" customHeight="1">
      <c r="A11" s="137" t="s">
        <v>18</v>
      </c>
      <c r="B11" s="158" t="s">
        <v>239</v>
      </c>
      <c r="C11" s="138">
        <v>26380</v>
      </c>
      <c r="D11" s="138">
        <v>14580</v>
      </c>
      <c r="E11" s="138">
        <v>10340</v>
      </c>
      <c r="F11" s="139"/>
      <c r="G11" s="116"/>
    </row>
    <row r="12" spans="1:11" ht="37.5" customHeight="1">
      <c r="A12" s="137" t="s">
        <v>10</v>
      </c>
      <c r="B12" s="158" t="s">
        <v>239</v>
      </c>
      <c r="C12" s="138">
        <v>26380</v>
      </c>
      <c r="D12" s="138">
        <v>14580</v>
      </c>
      <c r="E12" s="138">
        <v>10340</v>
      </c>
      <c r="F12" s="139"/>
      <c r="G12" s="116"/>
    </row>
    <row r="13" spans="1:11" ht="37.5" customHeight="1">
      <c r="A13" s="137" t="s">
        <v>19</v>
      </c>
      <c r="B13" s="158" t="s">
        <v>240</v>
      </c>
      <c r="C13" s="138">
        <v>26380</v>
      </c>
      <c r="D13" s="138">
        <v>14580</v>
      </c>
      <c r="E13" s="138">
        <v>10340</v>
      </c>
      <c r="F13" s="159" t="s">
        <v>243</v>
      </c>
      <c r="G13" s="140"/>
    </row>
    <row r="14" spans="1:11" ht="37.5" customHeight="1" thickBot="1">
      <c r="A14" s="141" t="s">
        <v>20</v>
      </c>
      <c r="B14" s="157" t="s">
        <v>240</v>
      </c>
      <c r="C14" s="142">
        <v>23360</v>
      </c>
      <c r="D14" s="142">
        <v>13060</v>
      </c>
      <c r="E14" s="142">
        <v>8800</v>
      </c>
      <c r="F14" s="143"/>
      <c r="G14" s="116"/>
    </row>
    <row r="15" spans="1:11" ht="8.15" customHeight="1">
      <c r="C15" s="144"/>
      <c r="D15" s="144"/>
      <c r="E15" s="144"/>
    </row>
    <row r="16" spans="1:11" s="80" customFormat="1" ht="15" customHeight="1">
      <c r="A16" s="961" t="s">
        <v>336</v>
      </c>
      <c r="B16" s="679"/>
      <c r="C16" s="680"/>
      <c r="D16" s="648"/>
      <c r="E16" s="648"/>
      <c r="F16" s="648"/>
      <c r="G16" s="91"/>
      <c r="H16" s="91"/>
      <c r="I16" s="91"/>
      <c r="J16" s="90"/>
      <c r="K16" s="91"/>
    </row>
    <row r="17" spans="1:10" ht="20.25" customHeight="1">
      <c r="A17" s="700" t="s">
        <v>244</v>
      </c>
      <c r="B17" s="701"/>
      <c r="C17" s="702"/>
      <c r="D17" s="702"/>
      <c r="E17" s="702"/>
      <c r="F17" s="701"/>
    </row>
    <row r="18" spans="1:10" ht="20.25" customHeight="1">
      <c r="C18" s="144"/>
      <c r="D18" s="144"/>
      <c r="E18" s="144"/>
    </row>
    <row r="19" spans="1:10" ht="20.25" customHeight="1">
      <c r="C19" s="144"/>
      <c r="D19" s="144"/>
      <c r="E19" s="144"/>
    </row>
    <row r="20" spans="1:10" ht="20.25" customHeight="1">
      <c r="A20" s="146" t="s">
        <v>273</v>
      </c>
      <c r="B20" s="147"/>
      <c r="C20" s="147"/>
      <c r="D20" s="147"/>
      <c r="E20" s="147"/>
      <c r="F20" s="147"/>
      <c r="G20" s="147"/>
    </row>
    <row r="21" spans="1:10" ht="12" customHeight="1">
      <c r="A21" s="148"/>
      <c r="B21" s="147"/>
      <c r="C21" s="147"/>
      <c r="D21" s="147"/>
      <c r="E21" s="147"/>
      <c r="F21" s="147"/>
      <c r="G21" s="147"/>
    </row>
    <row r="22" spans="1:10" ht="17.25" customHeight="1">
      <c r="A22" s="149" t="s">
        <v>276</v>
      </c>
      <c r="B22" s="150"/>
      <c r="C22" s="150"/>
      <c r="D22" s="150"/>
      <c r="E22" s="150"/>
      <c r="F22" s="150"/>
      <c r="G22" s="150"/>
      <c r="H22" s="150"/>
      <c r="I22" s="151"/>
    </row>
    <row r="23" spans="1:10" ht="17.25" customHeight="1" thickBot="1">
      <c r="A23" s="334" t="s">
        <v>277</v>
      </c>
      <c r="B23" s="152"/>
      <c r="C23" s="152"/>
      <c r="D23" s="152"/>
      <c r="E23" s="152"/>
      <c r="F23" s="152"/>
      <c r="G23" s="152"/>
      <c r="H23" s="151"/>
      <c r="I23" s="151"/>
    </row>
    <row r="24" spans="1:10" ht="32.25" customHeight="1">
      <c r="A24" s="345" t="s">
        <v>16</v>
      </c>
      <c r="B24" s="346" t="s">
        <v>245</v>
      </c>
      <c r="C24" s="346"/>
      <c r="D24" s="346"/>
      <c r="E24" s="346"/>
      <c r="F24" s="875" t="s">
        <v>246</v>
      </c>
      <c r="G24" s="875" t="s">
        <v>247</v>
      </c>
      <c r="H24" s="877" t="s">
        <v>248</v>
      </c>
      <c r="I24" s="153"/>
    </row>
    <row r="25" spans="1:10" ht="23.25" customHeight="1">
      <c r="A25" s="347" t="s">
        <v>5</v>
      </c>
      <c r="B25" s="348" t="s">
        <v>249</v>
      </c>
      <c r="C25" s="348" t="s">
        <v>250</v>
      </c>
      <c r="D25" s="348" t="s">
        <v>251</v>
      </c>
      <c r="E25" s="348" t="s">
        <v>252</v>
      </c>
      <c r="F25" s="876"/>
      <c r="G25" s="876"/>
      <c r="H25" s="878"/>
      <c r="I25" s="116"/>
    </row>
    <row r="26" spans="1:10" ht="23.25" customHeight="1">
      <c r="A26" s="349" t="s">
        <v>17</v>
      </c>
      <c r="B26" s="350">
        <v>0.36805555555555558</v>
      </c>
      <c r="C26" s="350">
        <v>0.72222222222222221</v>
      </c>
      <c r="D26" s="711" t="s">
        <v>253</v>
      </c>
      <c r="E26" s="711"/>
      <c r="F26" s="351" t="s">
        <v>254</v>
      </c>
      <c r="G26" s="352" t="s">
        <v>255</v>
      </c>
      <c r="H26" s="139" t="s">
        <v>256</v>
      </c>
      <c r="I26" s="154"/>
    </row>
    <row r="27" spans="1:10" ht="23.25" customHeight="1">
      <c r="A27" s="349" t="s">
        <v>18</v>
      </c>
      <c r="B27" s="350">
        <v>0.36458333333333331</v>
      </c>
      <c r="C27" s="350">
        <v>0.72916666666666663</v>
      </c>
      <c r="D27" s="711" t="s">
        <v>257</v>
      </c>
      <c r="E27" s="711"/>
      <c r="F27" s="351" t="s">
        <v>254</v>
      </c>
      <c r="G27" s="351" t="s">
        <v>258</v>
      </c>
      <c r="H27" s="139" t="s">
        <v>259</v>
      </c>
      <c r="I27" s="116"/>
    </row>
    <row r="28" spans="1:10" ht="23.25" customHeight="1">
      <c r="A28" s="349" t="s">
        <v>10</v>
      </c>
      <c r="B28" s="350">
        <v>0.35416666666666669</v>
      </c>
      <c r="C28" s="350">
        <v>0.71875</v>
      </c>
      <c r="D28" s="711" t="s">
        <v>257</v>
      </c>
      <c r="E28" s="711"/>
      <c r="F28" s="351" t="s">
        <v>254</v>
      </c>
      <c r="G28" s="353" t="s">
        <v>258</v>
      </c>
      <c r="H28" s="139" t="s">
        <v>260</v>
      </c>
      <c r="I28" s="116"/>
      <c r="J28" s="155"/>
    </row>
    <row r="29" spans="1:10" ht="23.25" customHeight="1">
      <c r="A29" s="349" t="s">
        <v>19</v>
      </c>
      <c r="B29" s="350">
        <v>0.35416666666666669</v>
      </c>
      <c r="C29" s="350">
        <v>0.71875</v>
      </c>
      <c r="D29" s="711" t="s">
        <v>257</v>
      </c>
      <c r="E29" s="711"/>
      <c r="F29" s="351" t="s">
        <v>254</v>
      </c>
      <c r="G29" s="353" t="s">
        <v>258</v>
      </c>
      <c r="H29" s="139" t="s">
        <v>256</v>
      </c>
      <c r="I29" s="116"/>
      <c r="J29" s="155"/>
    </row>
    <row r="30" spans="1:10" ht="23.25" customHeight="1" thickBot="1">
      <c r="A30" s="354" t="s">
        <v>20</v>
      </c>
      <c r="B30" s="355">
        <v>0.36458333333333331</v>
      </c>
      <c r="C30" s="355">
        <v>0.72916666666666663</v>
      </c>
      <c r="D30" s="712" t="s">
        <v>257</v>
      </c>
      <c r="E30" s="713"/>
      <c r="F30" s="356" t="s">
        <v>254</v>
      </c>
      <c r="G30" s="356" t="s">
        <v>258</v>
      </c>
      <c r="H30" s="143" t="s">
        <v>256</v>
      </c>
      <c r="I30" s="116"/>
      <c r="J30" s="155"/>
    </row>
    <row r="31" spans="1:10" ht="26.25" customHeight="1"/>
    <row r="32" spans="1:10" ht="26.25" customHeight="1"/>
    <row r="33" ht="26.25" customHeight="1"/>
    <row r="34" ht="18.75" customHeight="1"/>
    <row r="35" ht="18.75" customHeight="1"/>
    <row r="36" ht="28.5" customHeight="1"/>
    <row r="37" ht="28.5" customHeight="1"/>
    <row r="38" ht="28.5" customHeight="1"/>
    <row r="39" ht="28.5" customHeight="1"/>
    <row r="40" ht="28.5" customHeight="1"/>
    <row r="41" ht="28.5" customHeight="1"/>
    <row r="42" ht="28.5" customHeight="1"/>
  </sheetData>
  <mergeCells count="3">
    <mergeCell ref="F24:F25"/>
    <mergeCell ref="G24:G25"/>
    <mergeCell ref="H24:H25"/>
  </mergeCells>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51"/>
  <sheetViews>
    <sheetView tabSelected="1" view="pageBreakPreview" topLeftCell="B19" zoomScaleNormal="102" zoomScaleSheetLayoutView="100" workbookViewId="0">
      <selection activeCell="A16" sqref="A16"/>
    </sheetView>
  </sheetViews>
  <sheetFormatPr defaultColWidth="8.90625" defaultRowHeight="13"/>
  <cols>
    <col min="1" max="1" width="10.08984375" style="6" customWidth="1"/>
    <col min="2" max="2" width="3.08984375" style="6" customWidth="1"/>
    <col min="3" max="3" width="12.6328125" style="6" customWidth="1"/>
    <col min="4" max="8" width="9.36328125" style="6" customWidth="1"/>
    <col min="9" max="9" width="7.08984375" style="6" customWidth="1"/>
    <col min="10" max="10" width="9.26953125" style="6" customWidth="1"/>
    <col min="11" max="11" width="4.6328125" style="6" customWidth="1"/>
    <col min="12" max="17" width="8.6328125" style="6" customWidth="1"/>
    <col min="18" max="255" width="8.90625" style="6"/>
    <col min="256" max="256" width="10.08984375" style="6" customWidth="1"/>
    <col min="257" max="257" width="3.08984375" style="6" customWidth="1"/>
    <col min="258" max="258" width="12.6328125" style="6" customWidth="1"/>
    <col min="259" max="263" width="9.36328125" style="6" customWidth="1"/>
    <col min="264" max="264" width="7.08984375" style="6" customWidth="1"/>
    <col min="265" max="265" width="9.26953125" style="6" customWidth="1"/>
    <col min="266" max="266" width="4.6328125" style="6" customWidth="1"/>
    <col min="267" max="267" width="10.7265625" style="6" customWidth="1"/>
    <col min="268" max="268" width="10.453125" style="6" customWidth="1"/>
    <col min="269" max="270" width="10.6328125" style="6" customWidth="1"/>
    <col min="271" max="511" width="8.90625" style="6"/>
    <col min="512" max="512" width="10.08984375" style="6" customWidth="1"/>
    <col min="513" max="513" width="3.08984375" style="6" customWidth="1"/>
    <col min="514" max="514" width="12.6328125" style="6" customWidth="1"/>
    <col min="515" max="519" width="9.36328125" style="6" customWidth="1"/>
    <col min="520" max="520" width="7.08984375" style="6" customWidth="1"/>
    <col min="521" max="521" width="9.26953125" style="6" customWidth="1"/>
    <col min="522" max="522" width="4.6328125" style="6" customWidth="1"/>
    <col min="523" max="523" width="10.7265625" style="6" customWidth="1"/>
    <col min="524" max="524" width="10.453125" style="6" customWidth="1"/>
    <col min="525" max="526" width="10.6328125" style="6" customWidth="1"/>
    <col min="527" max="767" width="8.90625" style="6"/>
    <col min="768" max="768" width="10.08984375" style="6" customWidth="1"/>
    <col min="769" max="769" width="3.08984375" style="6" customWidth="1"/>
    <col min="770" max="770" width="12.6328125" style="6" customWidth="1"/>
    <col min="771" max="775" width="9.36328125" style="6" customWidth="1"/>
    <col min="776" max="776" width="7.08984375" style="6" customWidth="1"/>
    <col min="777" max="777" width="9.26953125" style="6" customWidth="1"/>
    <col min="778" max="778" width="4.6328125" style="6" customWidth="1"/>
    <col min="779" max="779" width="10.7265625" style="6" customWidth="1"/>
    <col min="780" max="780" width="10.453125" style="6" customWidth="1"/>
    <col min="781" max="782" width="10.6328125" style="6" customWidth="1"/>
    <col min="783" max="1023" width="8.90625" style="6"/>
    <col min="1024" max="1024" width="10.08984375" style="6" customWidth="1"/>
    <col min="1025" max="1025" width="3.08984375" style="6" customWidth="1"/>
    <col min="1026" max="1026" width="12.6328125" style="6" customWidth="1"/>
    <col min="1027" max="1031" width="9.36328125" style="6" customWidth="1"/>
    <col min="1032" max="1032" width="7.08984375" style="6" customWidth="1"/>
    <col min="1033" max="1033" width="9.26953125" style="6" customWidth="1"/>
    <col min="1034" max="1034" width="4.6328125" style="6" customWidth="1"/>
    <col min="1035" max="1035" width="10.7265625" style="6" customWidth="1"/>
    <col min="1036" max="1036" width="10.453125" style="6" customWidth="1"/>
    <col min="1037" max="1038" width="10.6328125" style="6" customWidth="1"/>
    <col min="1039" max="1279" width="8.90625" style="6"/>
    <col min="1280" max="1280" width="10.08984375" style="6" customWidth="1"/>
    <col min="1281" max="1281" width="3.08984375" style="6" customWidth="1"/>
    <col min="1282" max="1282" width="12.6328125" style="6" customWidth="1"/>
    <col min="1283" max="1287" width="9.36328125" style="6" customWidth="1"/>
    <col min="1288" max="1288" width="7.08984375" style="6" customWidth="1"/>
    <col min="1289" max="1289" width="9.26953125" style="6" customWidth="1"/>
    <col min="1290" max="1290" width="4.6328125" style="6" customWidth="1"/>
    <col min="1291" max="1291" width="10.7265625" style="6" customWidth="1"/>
    <col min="1292" max="1292" width="10.453125" style="6" customWidth="1"/>
    <col min="1293" max="1294" width="10.6328125" style="6" customWidth="1"/>
    <col min="1295" max="1535" width="8.90625" style="6"/>
    <col min="1536" max="1536" width="10.08984375" style="6" customWidth="1"/>
    <col min="1537" max="1537" width="3.08984375" style="6" customWidth="1"/>
    <col min="1538" max="1538" width="12.6328125" style="6" customWidth="1"/>
    <col min="1539" max="1543" width="9.36328125" style="6" customWidth="1"/>
    <col min="1544" max="1544" width="7.08984375" style="6" customWidth="1"/>
    <col min="1545" max="1545" width="9.26953125" style="6" customWidth="1"/>
    <col min="1546" max="1546" width="4.6328125" style="6" customWidth="1"/>
    <col min="1547" max="1547" width="10.7265625" style="6" customWidth="1"/>
    <col min="1548" max="1548" width="10.453125" style="6" customWidth="1"/>
    <col min="1549" max="1550" width="10.6328125" style="6" customWidth="1"/>
    <col min="1551" max="1791" width="8.90625" style="6"/>
    <col min="1792" max="1792" width="10.08984375" style="6" customWidth="1"/>
    <col min="1793" max="1793" width="3.08984375" style="6" customWidth="1"/>
    <col min="1794" max="1794" width="12.6328125" style="6" customWidth="1"/>
    <col min="1795" max="1799" width="9.36328125" style="6" customWidth="1"/>
    <col min="1800" max="1800" width="7.08984375" style="6" customWidth="1"/>
    <col min="1801" max="1801" width="9.26953125" style="6" customWidth="1"/>
    <col min="1802" max="1802" width="4.6328125" style="6" customWidth="1"/>
    <col min="1803" max="1803" width="10.7265625" style="6" customWidth="1"/>
    <col min="1804" max="1804" width="10.453125" style="6" customWidth="1"/>
    <col min="1805" max="1806" width="10.6328125" style="6" customWidth="1"/>
    <col min="1807" max="2047" width="8.90625" style="6"/>
    <col min="2048" max="2048" width="10.08984375" style="6" customWidth="1"/>
    <col min="2049" max="2049" width="3.08984375" style="6" customWidth="1"/>
    <col min="2050" max="2050" width="12.6328125" style="6" customWidth="1"/>
    <col min="2051" max="2055" width="9.36328125" style="6" customWidth="1"/>
    <col min="2056" max="2056" width="7.08984375" style="6" customWidth="1"/>
    <col min="2057" max="2057" width="9.26953125" style="6" customWidth="1"/>
    <col min="2058" max="2058" width="4.6328125" style="6" customWidth="1"/>
    <col min="2059" max="2059" width="10.7265625" style="6" customWidth="1"/>
    <col min="2060" max="2060" width="10.453125" style="6" customWidth="1"/>
    <col min="2061" max="2062" width="10.6328125" style="6" customWidth="1"/>
    <col min="2063" max="2303" width="8.90625" style="6"/>
    <col min="2304" max="2304" width="10.08984375" style="6" customWidth="1"/>
    <col min="2305" max="2305" width="3.08984375" style="6" customWidth="1"/>
    <col min="2306" max="2306" width="12.6328125" style="6" customWidth="1"/>
    <col min="2307" max="2311" width="9.36328125" style="6" customWidth="1"/>
    <col min="2312" max="2312" width="7.08984375" style="6" customWidth="1"/>
    <col min="2313" max="2313" width="9.26953125" style="6" customWidth="1"/>
    <col min="2314" max="2314" width="4.6328125" style="6" customWidth="1"/>
    <col min="2315" max="2315" width="10.7265625" style="6" customWidth="1"/>
    <col min="2316" max="2316" width="10.453125" style="6" customWidth="1"/>
    <col min="2317" max="2318" width="10.6328125" style="6" customWidth="1"/>
    <col min="2319" max="2559" width="8.90625" style="6"/>
    <col min="2560" max="2560" width="10.08984375" style="6" customWidth="1"/>
    <col min="2561" max="2561" width="3.08984375" style="6" customWidth="1"/>
    <col min="2562" max="2562" width="12.6328125" style="6" customWidth="1"/>
    <col min="2563" max="2567" width="9.36328125" style="6" customWidth="1"/>
    <col min="2568" max="2568" width="7.08984375" style="6" customWidth="1"/>
    <col min="2569" max="2569" width="9.26953125" style="6" customWidth="1"/>
    <col min="2570" max="2570" width="4.6328125" style="6" customWidth="1"/>
    <col min="2571" max="2571" width="10.7265625" style="6" customWidth="1"/>
    <col min="2572" max="2572" width="10.453125" style="6" customWidth="1"/>
    <col min="2573" max="2574" width="10.6328125" style="6" customWidth="1"/>
    <col min="2575" max="2815" width="8.90625" style="6"/>
    <col min="2816" max="2816" width="10.08984375" style="6" customWidth="1"/>
    <col min="2817" max="2817" width="3.08984375" style="6" customWidth="1"/>
    <col min="2818" max="2818" width="12.6328125" style="6" customWidth="1"/>
    <col min="2819" max="2823" width="9.36328125" style="6" customWidth="1"/>
    <col min="2824" max="2824" width="7.08984375" style="6" customWidth="1"/>
    <col min="2825" max="2825" width="9.26953125" style="6" customWidth="1"/>
    <col min="2826" max="2826" width="4.6328125" style="6" customWidth="1"/>
    <col min="2827" max="2827" width="10.7265625" style="6" customWidth="1"/>
    <col min="2828" max="2828" width="10.453125" style="6" customWidth="1"/>
    <col min="2829" max="2830" width="10.6328125" style="6" customWidth="1"/>
    <col min="2831" max="3071" width="8.90625" style="6"/>
    <col min="3072" max="3072" width="10.08984375" style="6" customWidth="1"/>
    <col min="3073" max="3073" width="3.08984375" style="6" customWidth="1"/>
    <col min="3074" max="3074" width="12.6328125" style="6" customWidth="1"/>
    <col min="3075" max="3079" width="9.36328125" style="6" customWidth="1"/>
    <col min="3080" max="3080" width="7.08984375" style="6" customWidth="1"/>
    <col min="3081" max="3081" width="9.26953125" style="6" customWidth="1"/>
    <col min="3082" max="3082" width="4.6328125" style="6" customWidth="1"/>
    <col min="3083" max="3083" width="10.7265625" style="6" customWidth="1"/>
    <col min="3084" max="3084" width="10.453125" style="6" customWidth="1"/>
    <col min="3085" max="3086" width="10.6328125" style="6" customWidth="1"/>
    <col min="3087" max="3327" width="8.90625" style="6"/>
    <col min="3328" max="3328" width="10.08984375" style="6" customWidth="1"/>
    <col min="3329" max="3329" width="3.08984375" style="6" customWidth="1"/>
    <col min="3330" max="3330" width="12.6328125" style="6" customWidth="1"/>
    <col min="3331" max="3335" width="9.36328125" style="6" customWidth="1"/>
    <col min="3336" max="3336" width="7.08984375" style="6" customWidth="1"/>
    <col min="3337" max="3337" width="9.26953125" style="6" customWidth="1"/>
    <col min="3338" max="3338" width="4.6328125" style="6" customWidth="1"/>
    <col min="3339" max="3339" width="10.7265625" style="6" customWidth="1"/>
    <col min="3340" max="3340" width="10.453125" style="6" customWidth="1"/>
    <col min="3341" max="3342" width="10.6328125" style="6" customWidth="1"/>
    <col min="3343" max="3583" width="8.90625" style="6"/>
    <col min="3584" max="3584" width="10.08984375" style="6" customWidth="1"/>
    <col min="3585" max="3585" width="3.08984375" style="6" customWidth="1"/>
    <col min="3586" max="3586" width="12.6328125" style="6" customWidth="1"/>
    <col min="3587" max="3591" width="9.36328125" style="6" customWidth="1"/>
    <col min="3592" max="3592" width="7.08984375" style="6" customWidth="1"/>
    <col min="3593" max="3593" width="9.26953125" style="6" customWidth="1"/>
    <col min="3594" max="3594" width="4.6328125" style="6" customWidth="1"/>
    <col min="3595" max="3595" width="10.7265625" style="6" customWidth="1"/>
    <col min="3596" max="3596" width="10.453125" style="6" customWidth="1"/>
    <col min="3597" max="3598" width="10.6328125" style="6" customWidth="1"/>
    <col min="3599" max="3839" width="8.90625" style="6"/>
    <col min="3840" max="3840" width="10.08984375" style="6" customWidth="1"/>
    <col min="3841" max="3841" width="3.08984375" style="6" customWidth="1"/>
    <col min="3842" max="3842" width="12.6328125" style="6" customWidth="1"/>
    <col min="3843" max="3847" width="9.36328125" style="6" customWidth="1"/>
    <col min="3848" max="3848" width="7.08984375" style="6" customWidth="1"/>
    <col min="3849" max="3849" width="9.26953125" style="6" customWidth="1"/>
    <col min="3850" max="3850" width="4.6328125" style="6" customWidth="1"/>
    <col min="3851" max="3851" width="10.7265625" style="6" customWidth="1"/>
    <col min="3852" max="3852" width="10.453125" style="6" customWidth="1"/>
    <col min="3853" max="3854" width="10.6328125" style="6" customWidth="1"/>
    <col min="3855" max="4095" width="8.90625" style="6"/>
    <col min="4096" max="4096" width="10.08984375" style="6" customWidth="1"/>
    <col min="4097" max="4097" width="3.08984375" style="6" customWidth="1"/>
    <col min="4098" max="4098" width="12.6328125" style="6" customWidth="1"/>
    <col min="4099" max="4103" width="9.36328125" style="6" customWidth="1"/>
    <col min="4104" max="4104" width="7.08984375" style="6" customWidth="1"/>
    <col min="4105" max="4105" width="9.26953125" style="6" customWidth="1"/>
    <col min="4106" max="4106" width="4.6328125" style="6" customWidth="1"/>
    <col min="4107" max="4107" width="10.7265625" style="6" customWidth="1"/>
    <col min="4108" max="4108" width="10.453125" style="6" customWidth="1"/>
    <col min="4109" max="4110" width="10.6328125" style="6" customWidth="1"/>
    <col min="4111" max="4351" width="8.90625" style="6"/>
    <col min="4352" max="4352" width="10.08984375" style="6" customWidth="1"/>
    <col min="4353" max="4353" width="3.08984375" style="6" customWidth="1"/>
    <col min="4354" max="4354" width="12.6328125" style="6" customWidth="1"/>
    <col min="4355" max="4359" width="9.36328125" style="6" customWidth="1"/>
    <col min="4360" max="4360" width="7.08984375" style="6" customWidth="1"/>
    <col min="4361" max="4361" width="9.26953125" style="6" customWidth="1"/>
    <col min="4362" max="4362" width="4.6328125" style="6" customWidth="1"/>
    <col min="4363" max="4363" width="10.7265625" style="6" customWidth="1"/>
    <col min="4364" max="4364" width="10.453125" style="6" customWidth="1"/>
    <col min="4365" max="4366" width="10.6328125" style="6" customWidth="1"/>
    <col min="4367" max="4607" width="8.90625" style="6"/>
    <col min="4608" max="4608" width="10.08984375" style="6" customWidth="1"/>
    <col min="4609" max="4609" width="3.08984375" style="6" customWidth="1"/>
    <col min="4610" max="4610" width="12.6328125" style="6" customWidth="1"/>
    <col min="4611" max="4615" width="9.36328125" style="6" customWidth="1"/>
    <col min="4616" max="4616" width="7.08984375" style="6" customWidth="1"/>
    <col min="4617" max="4617" width="9.26953125" style="6" customWidth="1"/>
    <col min="4618" max="4618" width="4.6328125" style="6" customWidth="1"/>
    <col min="4619" max="4619" width="10.7265625" style="6" customWidth="1"/>
    <col min="4620" max="4620" width="10.453125" style="6" customWidth="1"/>
    <col min="4621" max="4622" width="10.6328125" style="6" customWidth="1"/>
    <col min="4623" max="4863" width="8.90625" style="6"/>
    <col min="4864" max="4864" width="10.08984375" style="6" customWidth="1"/>
    <col min="4865" max="4865" width="3.08984375" style="6" customWidth="1"/>
    <col min="4866" max="4866" width="12.6328125" style="6" customWidth="1"/>
    <col min="4867" max="4871" width="9.36328125" style="6" customWidth="1"/>
    <col min="4872" max="4872" width="7.08984375" style="6" customWidth="1"/>
    <col min="4873" max="4873" width="9.26953125" style="6" customWidth="1"/>
    <col min="4874" max="4874" width="4.6328125" style="6" customWidth="1"/>
    <col min="4875" max="4875" width="10.7265625" style="6" customWidth="1"/>
    <col min="4876" max="4876" width="10.453125" style="6" customWidth="1"/>
    <col min="4877" max="4878" width="10.6328125" style="6" customWidth="1"/>
    <col min="4879" max="5119" width="8.90625" style="6"/>
    <col min="5120" max="5120" width="10.08984375" style="6" customWidth="1"/>
    <col min="5121" max="5121" width="3.08984375" style="6" customWidth="1"/>
    <col min="5122" max="5122" width="12.6328125" style="6" customWidth="1"/>
    <col min="5123" max="5127" width="9.36328125" style="6" customWidth="1"/>
    <col min="5128" max="5128" width="7.08984375" style="6" customWidth="1"/>
    <col min="5129" max="5129" width="9.26953125" style="6" customWidth="1"/>
    <col min="5130" max="5130" width="4.6328125" style="6" customWidth="1"/>
    <col min="5131" max="5131" width="10.7265625" style="6" customWidth="1"/>
    <col min="5132" max="5132" width="10.453125" style="6" customWidth="1"/>
    <col min="5133" max="5134" width="10.6328125" style="6" customWidth="1"/>
    <col min="5135" max="5375" width="8.90625" style="6"/>
    <col min="5376" max="5376" width="10.08984375" style="6" customWidth="1"/>
    <col min="5377" max="5377" width="3.08984375" style="6" customWidth="1"/>
    <col min="5378" max="5378" width="12.6328125" style="6" customWidth="1"/>
    <col min="5379" max="5383" width="9.36328125" style="6" customWidth="1"/>
    <col min="5384" max="5384" width="7.08984375" style="6" customWidth="1"/>
    <col min="5385" max="5385" width="9.26953125" style="6" customWidth="1"/>
    <col min="5386" max="5386" width="4.6328125" style="6" customWidth="1"/>
    <col min="5387" max="5387" width="10.7265625" style="6" customWidth="1"/>
    <col min="5388" max="5388" width="10.453125" style="6" customWidth="1"/>
    <col min="5389" max="5390" width="10.6328125" style="6" customWidth="1"/>
    <col min="5391" max="5631" width="8.90625" style="6"/>
    <col min="5632" max="5632" width="10.08984375" style="6" customWidth="1"/>
    <col min="5633" max="5633" width="3.08984375" style="6" customWidth="1"/>
    <col min="5634" max="5634" width="12.6328125" style="6" customWidth="1"/>
    <col min="5635" max="5639" width="9.36328125" style="6" customWidth="1"/>
    <col min="5640" max="5640" width="7.08984375" style="6" customWidth="1"/>
    <col min="5641" max="5641" width="9.26953125" style="6" customWidth="1"/>
    <col min="5642" max="5642" width="4.6328125" style="6" customWidth="1"/>
    <col min="5643" max="5643" width="10.7265625" style="6" customWidth="1"/>
    <col min="5644" max="5644" width="10.453125" style="6" customWidth="1"/>
    <col min="5645" max="5646" width="10.6328125" style="6" customWidth="1"/>
    <col min="5647" max="5887" width="8.90625" style="6"/>
    <col min="5888" max="5888" width="10.08984375" style="6" customWidth="1"/>
    <col min="5889" max="5889" width="3.08984375" style="6" customWidth="1"/>
    <col min="5890" max="5890" width="12.6328125" style="6" customWidth="1"/>
    <col min="5891" max="5895" width="9.36328125" style="6" customWidth="1"/>
    <col min="5896" max="5896" width="7.08984375" style="6" customWidth="1"/>
    <col min="5897" max="5897" width="9.26953125" style="6" customWidth="1"/>
    <col min="5898" max="5898" width="4.6328125" style="6" customWidth="1"/>
    <col min="5899" max="5899" width="10.7265625" style="6" customWidth="1"/>
    <col min="5900" max="5900" width="10.453125" style="6" customWidth="1"/>
    <col min="5901" max="5902" width="10.6328125" style="6" customWidth="1"/>
    <col min="5903" max="6143" width="8.90625" style="6"/>
    <col min="6144" max="6144" width="10.08984375" style="6" customWidth="1"/>
    <col min="6145" max="6145" width="3.08984375" style="6" customWidth="1"/>
    <col min="6146" max="6146" width="12.6328125" style="6" customWidth="1"/>
    <col min="6147" max="6151" width="9.36328125" style="6" customWidth="1"/>
    <col min="6152" max="6152" width="7.08984375" style="6" customWidth="1"/>
    <col min="6153" max="6153" width="9.26953125" style="6" customWidth="1"/>
    <col min="6154" max="6154" width="4.6328125" style="6" customWidth="1"/>
    <col min="6155" max="6155" width="10.7265625" style="6" customWidth="1"/>
    <col min="6156" max="6156" width="10.453125" style="6" customWidth="1"/>
    <col min="6157" max="6158" width="10.6328125" style="6" customWidth="1"/>
    <col min="6159" max="6399" width="8.90625" style="6"/>
    <col min="6400" max="6400" width="10.08984375" style="6" customWidth="1"/>
    <col min="6401" max="6401" width="3.08984375" style="6" customWidth="1"/>
    <col min="6402" max="6402" width="12.6328125" style="6" customWidth="1"/>
    <col min="6403" max="6407" width="9.36328125" style="6" customWidth="1"/>
    <col min="6408" max="6408" width="7.08984375" style="6" customWidth="1"/>
    <col min="6409" max="6409" width="9.26953125" style="6" customWidth="1"/>
    <col min="6410" max="6410" width="4.6328125" style="6" customWidth="1"/>
    <col min="6411" max="6411" width="10.7265625" style="6" customWidth="1"/>
    <col min="6412" max="6412" width="10.453125" style="6" customWidth="1"/>
    <col min="6413" max="6414" width="10.6328125" style="6" customWidth="1"/>
    <col min="6415" max="6655" width="8.90625" style="6"/>
    <col min="6656" max="6656" width="10.08984375" style="6" customWidth="1"/>
    <col min="6657" max="6657" width="3.08984375" style="6" customWidth="1"/>
    <col min="6658" max="6658" width="12.6328125" style="6" customWidth="1"/>
    <col min="6659" max="6663" width="9.36328125" style="6" customWidth="1"/>
    <col min="6664" max="6664" width="7.08984375" style="6" customWidth="1"/>
    <col min="6665" max="6665" width="9.26953125" style="6" customWidth="1"/>
    <col min="6666" max="6666" width="4.6328125" style="6" customWidth="1"/>
    <col min="6667" max="6667" width="10.7265625" style="6" customWidth="1"/>
    <col min="6668" max="6668" width="10.453125" style="6" customWidth="1"/>
    <col min="6669" max="6670" width="10.6328125" style="6" customWidth="1"/>
    <col min="6671" max="6911" width="8.90625" style="6"/>
    <col min="6912" max="6912" width="10.08984375" style="6" customWidth="1"/>
    <col min="6913" max="6913" width="3.08984375" style="6" customWidth="1"/>
    <col min="6914" max="6914" width="12.6328125" style="6" customWidth="1"/>
    <col min="6915" max="6919" width="9.36328125" style="6" customWidth="1"/>
    <col min="6920" max="6920" width="7.08984375" style="6" customWidth="1"/>
    <col min="6921" max="6921" width="9.26953125" style="6" customWidth="1"/>
    <col min="6922" max="6922" width="4.6328125" style="6" customWidth="1"/>
    <col min="6923" max="6923" width="10.7265625" style="6" customWidth="1"/>
    <col min="6924" max="6924" width="10.453125" style="6" customWidth="1"/>
    <col min="6925" max="6926" width="10.6328125" style="6" customWidth="1"/>
    <col min="6927" max="7167" width="8.90625" style="6"/>
    <col min="7168" max="7168" width="10.08984375" style="6" customWidth="1"/>
    <col min="7169" max="7169" width="3.08984375" style="6" customWidth="1"/>
    <col min="7170" max="7170" width="12.6328125" style="6" customWidth="1"/>
    <col min="7171" max="7175" width="9.36328125" style="6" customWidth="1"/>
    <col min="7176" max="7176" width="7.08984375" style="6" customWidth="1"/>
    <col min="7177" max="7177" width="9.26953125" style="6" customWidth="1"/>
    <col min="7178" max="7178" width="4.6328125" style="6" customWidth="1"/>
    <col min="7179" max="7179" width="10.7265625" style="6" customWidth="1"/>
    <col min="7180" max="7180" width="10.453125" style="6" customWidth="1"/>
    <col min="7181" max="7182" width="10.6328125" style="6" customWidth="1"/>
    <col min="7183" max="7423" width="8.90625" style="6"/>
    <col min="7424" max="7424" width="10.08984375" style="6" customWidth="1"/>
    <col min="7425" max="7425" width="3.08984375" style="6" customWidth="1"/>
    <col min="7426" max="7426" width="12.6328125" style="6" customWidth="1"/>
    <col min="7427" max="7431" width="9.36328125" style="6" customWidth="1"/>
    <col min="7432" max="7432" width="7.08984375" style="6" customWidth="1"/>
    <col min="7433" max="7433" width="9.26953125" style="6" customWidth="1"/>
    <col min="7434" max="7434" width="4.6328125" style="6" customWidth="1"/>
    <col min="7435" max="7435" width="10.7265625" style="6" customWidth="1"/>
    <col min="7436" max="7436" width="10.453125" style="6" customWidth="1"/>
    <col min="7437" max="7438" width="10.6328125" style="6" customWidth="1"/>
    <col min="7439" max="7679" width="8.90625" style="6"/>
    <col min="7680" max="7680" width="10.08984375" style="6" customWidth="1"/>
    <col min="7681" max="7681" width="3.08984375" style="6" customWidth="1"/>
    <col min="7682" max="7682" width="12.6328125" style="6" customWidth="1"/>
    <col min="7683" max="7687" width="9.36328125" style="6" customWidth="1"/>
    <col min="7688" max="7688" width="7.08984375" style="6" customWidth="1"/>
    <col min="7689" max="7689" width="9.26953125" style="6" customWidth="1"/>
    <col min="7690" max="7690" width="4.6328125" style="6" customWidth="1"/>
    <col min="7691" max="7691" width="10.7265625" style="6" customWidth="1"/>
    <col min="7692" max="7692" width="10.453125" style="6" customWidth="1"/>
    <col min="7693" max="7694" width="10.6328125" style="6" customWidth="1"/>
    <col min="7695" max="7935" width="8.90625" style="6"/>
    <col min="7936" max="7936" width="10.08984375" style="6" customWidth="1"/>
    <col min="7937" max="7937" width="3.08984375" style="6" customWidth="1"/>
    <col min="7938" max="7938" width="12.6328125" style="6" customWidth="1"/>
    <col min="7939" max="7943" width="9.36328125" style="6" customWidth="1"/>
    <col min="7944" max="7944" width="7.08984375" style="6" customWidth="1"/>
    <col min="7945" max="7945" width="9.26953125" style="6" customWidth="1"/>
    <col min="7946" max="7946" width="4.6328125" style="6" customWidth="1"/>
    <col min="7947" max="7947" width="10.7265625" style="6" customWidth="1"/>
    <col min="7948" max="7948" width="10.453125" style="6" customWidth="1"/>
    <col min="7949" max="7950" width="10.6328125" style="6" customWidth="1"/>
    <col min="7951" max="8191" width="8.90625" style="6"/>
    <col min="8192" max="8192" width="10.08984375" style="6" customWidth="1"/>
    <col min="8193" max="8193" width="3.08984375" style="6" customWidth="1"/>
    <col min="8194" max="8194" width="12.6328125" style="6" customWidth="1"/>
    <col min="8195" max="8199" width="9.36328125" style="6" customWidth="1"/>
    <col min="8200" max="8200" width="7.08984375" style="6" customWidth="1"/>
    <col min="8201" max="8201" width="9.26953125" style="6" customWidth="1"/>
    <col min="8202" max="8202" width="4.6328125" style="6" customWidth="1"/>
    <col min="8203" max="8203" width="10.7265625" style="6" customWidth="1"/>
    <col min="8204" max="8204" width="10.453125" style="6" customWidth="1"/>
    <col min="8205" max="8206" width="10.6328125" style="6" customWidth="1"/>
    <col min="8207" max="8447" width="8.90625" style="6"/>
    <col min="8448" max="8448" width="10.08984375" style="6" customWidth="1"/>
    <col min="8449" max="8449" width="3.08984375" style="6" customWidth="1"/>
    <col min="8450" max="8450" width="12.6328125" style="6" customWidth="1"/>
    <col min="8451" max="8455" width="9.36328125" style="6" customWidth="1"/>
    <col min="8456" max="8456" width="7.08984375" style="6" customWidth="1"/>
    <col min="8457" max="8457" width="9.26953125" style="6" customWidth="1"/>
    <col min="8458" max="8458" width="4.6328125" style="6" customWidth="1"/>
    <col min="8459" max="8459" width="10.7265625" style="6" customWidth="1"/>
    <col min="8460" max="8460" width="10.453125" style="6" customWidth="1"/>
    <col min="8461" max="8462" width="10.6328125" style="6" customWidth="1"/>
    <col min="8463" max="8703" width="8.90625" style="6"/>
    <col min="8704" max="8704" width="10.08984375" style="6" customWidth="1"/>
    <col min="8705" max="8705" width="3.08984375" style="6" customWidth="1"/>
    <col min="8706" max="8706" width="12.6328125" style="6" customWidth="1"/>
    <col min="8707" max="8711" width="9.36328125" style="6" customWidth="1"/>
    <col min="8712" max="8712" width="7.08984375" style="6" customWidth="1"/>
    <col min="8713" max="8713" width="9.26953125" style="6" customWidth="1"/>
    <col min="8714" max="8714" width="4.6328125" style="6" customWidth="1"/>
    <col min="8715" max="8715" width="10.7265625" style="6" customWidth="1"/>
    <col min="8716" max="8716" width="10.453125" style="6" customWidth="1"/>
    <col min="8717" max="8718" width="10.6328125" style="6" customWidth="1"/>
    <col min="8719" max="8959" width="8.90625" style="6"/>
    <col min="8960" max="8960" width="10.08984375" style="6" customWidth="1"/>
    <col min="8961" max="8961" width="3.08984375" style="6" customWidth="1"/>
    <col min="8962" max="8962" width="12.6328125" style="6" customWidth="1"/>
    <col min="8963" max="8967" width="9.36328125" style="6" customWidth="1"/>
    <col min="8968" max="8968" width="7.08984375" style="6" customWidth="1"/>
    <col min="8969" max="8969" width="9.26953125" style="6" customWidth="1"/>
    <col min="8970" max="8970" width="4.6328125" style="6" customWidth="1"/>
    <col min="8971" max="8971" width="10.7265625" style="6" customWidth="1"/>
    <col min="8972" max="8972" width="10.453125" style="6" customWidth="1"/>
    <col min="8973" max="8974" width="10.6328125" style="6" customWidth="1"/>
    <col min="8975" max="9215" width="8.90625" style="6"/>
    <col min="9216" max="9216" width="10.08984375" style="6" customWidth="1"/>
    <col min="9217" max="9217" width="3.08984375" style="6" customWidth="1"/>
    <col min="9218" max="9218" width="12.6328125" style="6" customWidth="1"/>
    <col min="9219" max="9223" width="9.36328125" style="6" customWidth="1"/>
    <col min="9224" max="9224" width="7.08984375" style="6" customWidth="1"/>
    <col min="9225" max="9225" width="9.26953125" style="6" customWidth="1"/>
    <col min="9226" max="9226" width="4.6328125" style="6" customWidth="1"/>
    <col min="9227" max="9227" width="10.7265625" style="6" customWidth="1"/>
    <col min="9228" max="9228" width="10.453125" style="6" customWidth="1"/>
    <col min="9229" max="9230" width="10.6328125" style="6" customWidth="1"/>
    <col min="9231" max="9471" width="8.90625" style="6"/>
    <col min="9472" max="9472" width="10.08984375" style="6" customWidth="1"/>
    <col min="9473" max="9473" width="3.08984375" style="6" customWidth="1"/>
    <col min="9474" max="9474" width="12.6328125" style="6" customWidth="1"/>
    <col min="9475" max="9479" width="9.36328125" style="6" customWidth="1"/>
    <col min="9480" max="9480" width="7.08984375" style="6" customWidth="1"/>
    <col min="9481" max="9481" width="9.26953125" style="6" customWidth="1"/>
    <col min="9482" max="9482" width="4.6328125" style="6" customWidth="1"/>
    <col min="9483" max="9483" width="10.7265625" style="6" customWidth="1"/>
    <col min="9484" max="9484" width="10.453125" style="6" customWidth="1"/>
    <col min="9485" max="9486" width="10.6328125" style="6" customWidth="1"/>
    <col min="9487" max="9727" width="8.90625" style="6"/>
    <col min="9728" max="9728" width="10.08984375" style="6" customWidth="1"/>
    <col min="9729" max="9729" width="3.08984375" style="6" customWidth="1"/>
    <col min="9730" max="9730" width="12.6328125" style="6" customWidth="1"/>
    <col min="9731" max="9735" width="9.36328125" style="6" customWidth="1"/>
    <col min="9736" max="9736" width="7.08984375" style="6" customWidth="1"/>
    <col min="9737" max="9737" width="9.26953125" style="6" customWidth="1"/>
    <col min="9738" max="9738" width="4.6328125" style="6" customWidth="1"/>
    <col min="9739" max="9739" width="10.7265625" style="6" customWidth="1"/>
    <col min="9740" max="9740" width="10.453125" style="6" customWidth="1"/>
    <col min="9741" max="9742" width="10.6328125" style="6" customWidth="1"/>
    <col min="9743" max="9983" width="8.90625" style="6"/>
    <col min="9984" max="9984" width="10.08984375" style="6" customWidth="1"/>
    <col min="9985" max="9985" width="3.08984375" style="6" customWidth="1"/>
    <col min="9986" max="9986" width="12.6328125" style="6" customWidth="1"/>
    <col min="9987" max="9991" width="9.36328125" style="6" customWidth="1"/>
    <col min="9992" max="9992" width="7.08984375" style="6" customWidth="1"/>
    <col min="9993" max="9993" width="9.26953125" style="6" customWidth="1"/>
    <col min="9994" max="9994" width="4.6328125" style="6" customWidth="1"/>
    <col min="9995" max="9995" width="10.7265625" style="6" customWidth="1"/>
    <col min="9996" max="9996" width="10.453125" style="6" customWidth="1"/>
    <col min="9997" max="9998" width="10.6328125" style="6" customWidth="1"/>
    <col min="9999" max="10239" width="8.90625" style="6"/>
    <col min="10240" max="10240" width="10.08984375" style="6" customWidth="1"/>
    <col min="10241" max="10241" width="3.08984375" style="6" customWidth="1"/>
    <col min="10242" max="10242" width="12.6328125" style="6" customWidth="1"/>
    <col min="10243" max="10247" width="9.36328125" style="6" customWidth="1"/>
    <col min="10248" max="10248" width="7.08984375" style="6" customWidth="1"/>
    <col min="10249" max="10249" width="9.26953125" style="6" customWidth="1"/>
    <col min="10250" max="10250" width="4.6328125" style="6" customWidth="1"/>
    <col min="10251" max="10251" width="10.7265625" style="6" customWidth="1"/>
    <col min="10252" max="10252" width="10.453125" style="6" customWidth="1"/>
    <col min="10253" max="10254" width="10.6328125" style="6" customWidth="1"/>
    <col min="10255" max="10495" width="8.90625" style="6"/>
    <col min="10496" max="10496" width="10.08984375" style="6" customWidth="1"/>
    <col min="10497" max="10497" width="3.08984375" style="6" customWidth="1"/>
    <col min="10498" max="10498" width="12.6328125" style="6" customWidth="1"/>
    <col min="10499" max="10503" width="9.36328125" style="6" customWidth="1"/>
    <col min="10504" max="10504" width="7.08984375" style="6" customWidth="1"/>
    <col min="10505" max="10505" width="9.26953125" style="6" customWidth="1"/>
    <col min="10506" max="10506" width="4.6328125" style="6" customWidth="1"/>
    <col min="10507" max="10507" width="10.7265625" style="6" customWidth="1"/>
    <col min="10508" max="10508" width="10.453125" style="6" customWidth="1"/>
    <col min="10509" max="10510" width="10.6328125" style="6" customWidth="1"/>
    <col min="10511" max="10751" width="8.90625" style="6"/>
    <col min="10752" max="10752" width="10.08984375" style="6" customWidth="1"/>
    <col min="10753" max="10753" width="3.08984375" style="6" customWidth="1"/>
    <col min="10754" max="10754" width="12.6328125" style="6" customWidth="1"/>
    <col min="10755" max="10759" width="9.36328125" style="6" customWidth="1"/>
    <col min="10760" max="10760" width="7.08984375" style="6" customWidth="1"/>
    <col min="10761" max="10761" width="9.26953125" style="6" customWidth="1"/>
    <col min="10762" max="10762" width="4.6328125" style="6" customWidth="1"/>
    <col min="10763" max="10763" width="10.7265625" style="6" customWidth="1"/>
    <col min="10764" max="10764" width="10.453125" style="6" customWidth="1"/>
    <col min="10765" max="10766" width="10.6328125" style="6" customWidth="1"/>
    <col min="10767" max="11007" width="8.90625" style="6"/>
    <col min="11008" max="11008" width="10.08984375" style="6" customWidth="1"/>
    <col min="11009" max="11009" width="3.08984375" style="6" customWidth="1"/>
    <col min="11010" max="11010" width="12.6328125" style="6" customWidth="1"/>
    <col min="11011" max="11015" width="9.36328125" style="6" customWidth="1"/>
    <col min="11016" max="11016" width="7.08984375" style="6" customWidth="1"/>
    <col min="11017" max="11017" width="9.26953125" style="6" customWidth="1"/>
    <col min="11018" max="11018" width="4.6328125" style="6" customWidth="1"/>
    <col min="11019" max="11019" width="10.7265625" style="6" customWidth="1"/>
    <col min="11020" max="11020" width="10.453125" style="6" customWidth="1"/>
    <col min="11021" max="11022" width="10.6328125" style="6" customWidth="1"/>
    <col min="11023" max="11263" width="8.90625" style="6"/>
    <col min="11264" max="11264" width="10.08984375" style="6" customWidth="1"/>
    <col min="11265" max="11265" width="3.08984375" style="6" customWidth="1"/>
    <col min="11266" max="11266" width="12.6328125" style="6" customWidth="1"/>
    <col min="11267" max="11271" width="9.36328125" style="6" customWidth="1"/>
    <col min="11272" max="11272" width="7.08984375" style="6" customWidth="1"/>
    <col min="11273" max="11273" width="9.26953125" style="6" customWidth="1"/>
    <col min="11274" max="11274" width="4.6328125" style="6" customWidth="1"/>
    <col min="11275" max="11275" width="10.7265625" style="6" customWidth="1"/>
    <col min="11276" max="11276" width="10.453125" style="6" customWidth="1"/>
    <col min="11277" max="11278" width="10.6328125" style="6" customWidth="1"/>
    <col min="11279" max="11519" width="8.90625" style="6"/>
    <col min="11520" max="11520" width="10.08984375" style="6" customWidth="1"/>
    <col min="11521" max="11521" width="3.08984375" style="6" customWidth="1"/>
    <col min="11522" max="11522" width="12.6328125" style="6" customWidth="1"/>
    <col min="11523" max="11527" width="9.36328125" style="6" customWidth="1"/>
    <col min="11528" max="11528" width="7.08984375" style="6" customWidth="1"/>
    <col min="11529" max="11529" width="9.26953125" style="6" customWidth="1"/>
    <col min="11530" max="11530" width="4.6328125" style="6" customWidth="1"/>
    <col min="11531" max="11531" width="10.7265625" style="6" customWidth="1"/>
    <col min="11532" max="11532" width="10.453125" style="6" customWidth="1"/>
    <col min="11533" max="11534" width="10.6328125" style="6" customWidth="1"/>
    <col min="11535" max="11775" width="8.90625" style="6"/>
    <col min="11776" max="11776" width="10.08984375" style="6" customWidth="1"/>
    <col min="11777" max="11777" width="3.08984375" style="6" customWidth="1"/>
    <col min="11778" max="11778" width="12.6328125" style="6" customWidth="1"/>
    <col min="11779" max="11783" width="9.36328125" style="6" customWidth="1"/>
    <col min="11784" max="11784" width="7.08984375" style="6" customWidth="1"/>
    <col min="11785" max="11785" width="9.26953125" style="6" customWidth="1"/>
    <col min="11786" max="11786" width="4.6328125" style="6" customWidth="1"/>
    <col min="11787" max="11787" width="10.7265625" style="6" customWidth="1"/>
    <col min="11788" max="11788" width="10.453125" style="6" customWidth="1"/>
    <col min="11789" max="11790" width="10.6328125" style="6" customWidth="1"/>
    <col min="11791" max="12031" width="8.90625" style="6"/>
    <col min="12032" max="12032" width="10.08984375" style="6" customWidth="1"/>
    <col min="12033" max="12033" width="3.08984375" style="6" customWidth="1"/>
    <col min="12034" max="12034" width="12.6328125" style="6" customWidth="1"/>
    <col min="12035" max="12039" width="9.36328125" style="6" customWidth="1"/>
    <col min="12040" max="12040" width="7.08984375" style="6" customWidth="1"/>
    <col min="12041" max="12041" width="9.26953125" style="6" customWidth="1"/>
    <col min="12042" max="12042" width="4.6328125" style="6" customWidth="1"/>
    <col min="12043" max="12043" width="10.7265625" style="6" customWidth="1"/>
    <col min="12044" max="12044" width="10.453125" style="6" customWidth="1"/>
    <col min="12045" max="12046" width="10.6328125" style="6" customWidth="1"/>
    <col min="12047" max="12287" width="8.90625" style="6"/>
    <col min="12288" max="12288" width="10.08984375" style="6" customWidth="1"/>
    <col min="12289" max="12289" width="3.08984375" style="6" customWidth="1"/>
    <col min="12290" max="12290" width="12.6328125" style="6" customWidth="1"/>
    <col min="12291" max="12295" width="9.36328125" style="6" customWidth="1"/>
    <col min="12296" max="12296" width="7.08984375" style="6" customWidth="1"/>
    <col min="12297" max="12297" width="9.26953125" style="6" customWidth="1"/>
    <col min="12298" max="12298" width="4.6328125" style="6" customWidth="1"/>
    <col min="12299" max="12299" width="10.7265625" style="6" customWidth="1"/>
    <col min="12300" max="12300" width="10.453125" style="6" customWidth="1"/>
    <col min="12301" max="12302" width="10.6328125" style="6" customWidth="1"/>
    <col min="12303" max="12543" width="8.90625" style="6"/>
    <col min="12544" max="12544" width="10.08984375" style="6" customWidth="1"/>
    <col min="12545" max="12545" width="3.08984375" style="6" customWidth="1"/>
    <col min="12546" max="12546" width="12.6328125" style="6" customWidth="1"/>
    <col min="12547" max="12551" width="9.36328125" style="6" customWidth="1"/>
    <col min="12552" max="12552" width="7.08984375" style="6" customWidth="1"/>
    <col min="12553" max="12553" width="9.26953125" style="6" customWidth="1"/>
    <col min="12554" max="12554" width="4.6328125" style="6" customWidth="1"/>
    <col min="12555" max="12555" width="10.7265625" style="6" customWidth="1"/>
    <col min="12556" max="12556" width="10.453125" style="6" customWidth="1"/>
    <col min="12557" max="12558" width="10.6328125" style="6" customWidth="1"/>
    <col min="12559" max="12799" width="8.90625" style="6"/>
    <col min="12800" max="12800" width="10.08984375" style="6" customWidth="1"/>
    <col min="12801" max="12801" width="3.08984375" style="6" customWidth="1"/>
    <col min="12802" max="12802" width="12.6328125" style="6" customWidth="1"/>
    <col min="12803" max="12807" width="9.36328125" style="6" customWidth="1"/>
    <col min="12808" max="12808" width="7.08984375" style="6" customWidth="1"/>
    <col min="12809" max="12809" width="9.26953125" style="6" customWidth="1"/>
    <col min="12810" max="12810" width="4.6328125" style="6" customWidth="1"/>
    <col min="12811" max="12811" width="10.7265625" style="6" customWidth="1"/>
    <col min="12812" max="12812" width="10.453125" style="6" customWidth="1"/>
    <col min="12813" max="12814" width="10.6328125" style="6" customWidth="1"/>
    <col min="12815" max="13055" width="8.90625" style="6"/>
    <col min="13056" max="13056" width="10.08984375" style="6" customWidth="1"/>
    <col min="13057" max="13057" width="3.08984375" style="6" customWidth="1"/>
    <col min="13058" max="13058" width="12.6328125" style="6" customWidth="1"/>
    <col min="13059" max="13063" width="9.36328125" style="6" customWidth="1"/>
    <col min="13064" max="13064" width="7.08984375" style="6" customWidth="1"/>
    <col min="13065" max="13065" width="9.26953125" style="6" customWidth="1"/>
    <col min="13066" max="13066" width="4.6328125" style="6" customWidth="1"/>
    <col min="13067" max="13067" width="10.7265625" style="6" customWidth="1"/>
    <col min="13068" max="13068" width="10.453125" style="6" customWidth="1"/>
    <col min="13069" max="13070" width="10.6328125" style="6" customWidth="1"/>
    <col min="13071" max="13311" width="8.90625" style="6"/>
    <col min="13312" max="13312" width="10.08984375" style="6" customWidth="1"/>
    <col min="13313" max="13313" width="3.08984375" style="6" customWidth="1"/>
    <col min="13314" max="13314" width="12.6328125" style="6" customWidth="1"/>
    <col min="13315" max="13319" width="9.36328125" style="6" customWidth="1"/>
    <col min="13320" max="13320" width="7.08984375" style="6" customWidth="1"/>
    <col min="13321" max="13321" width="9.26953125" style="6" customWidth="1"/>
    <col min="13322" max="13322" width="4.6328125" style="6" customWidth="1"/>
    <col min="13323" max="13323" width="10.7265625" style="6" customWidth="1"/>
    <col min="13324" max="13324" width="10.453125" style="6" customWidth="1"/>
    <col min="13325" max="13326" width="10.6328125" style="6" customWidth="1"/>
    <col min="13327" max="13567" width="8.90625" style="6"/>
    <col min="13568" max="13568" width="10.08984375" style="6" customWidth="1"/>
    <col min="13569" max="13569" width="3.08984375" style="6" customWidth="1"/>
    <col min="13570" max="13570" width="12.6328125" style="6" customWidth="1"/>
    <col min="13571" max="13575" width="9.36328125" style="6" customWidth="1"/>
    <col min="13576" max="13576" width="7.08984375" style="6" customWidth="1"/>
    <col min="13577" max="13577" width="9.26953125" style="6" customWidth="1"/>
    <col min="13578" max="13578" width="4.6328125" style="6" customWidth="1"/>
    <col min="13579" max="13579" width="10.7265625" style="6" customWidth="1"/>
    <col min="13580" max="13580" width="10.453125" style="6" customWidth="1"/>
    <col min="13581" max="13582" width="10.6328125" style="6" customWidth="1"/>
    <col min="13583" max="13823" width="8.90625" style="6"/>
    <col min="13824" max="13824" width="10.08984375" style="6" customWidth="1"/>
    <col min="13825" max="13825" width="3.08984375" style="6" customWidth="1"/>
    <col min="13826" max="13826" width="12.6328125" style="6" customWidth="1"/>
    <col min="13827" max="13831" width="9.36328125" style="6" customWidth="1"/>
    <col min="13832" max="13832" width="7.08984375" style="6" customWidth="1"/>
    <col min="13833" max="13833" width="9.26953125" style="6" customWidth="1"/>
    <col min="13834" max="13834" width="4.6328125" style="6" customWidth="1"/>
    <col min="13835" max="13835" width="10.7265625" style="6" customWidth="1"/>
    <col min="13836" max="13836" width="10.453125" style="6" customWidth="1"/>
    <col min="13837" max="13838" width="10.6328125" style="6" customWidth="1"/>
    <col min="13839" max="14079" width="8.90625" style="6"/>
    <col min="14080" max="14080" width="10.08984375" style="6" customWidth="1"/>
    <col min="14081" max="14081" width="3.08984375" style="6" customWidth="1"/>
    <col min="14082" max="14082" width="12.6328125" style="6" customWidth="1"/>
    <col min="14083" max="14087" width="9.36328125" style="6" customWidth="1"/>
    <col min="14088" max="14088" width="7.08984375" style="6" customWidth="1"/>
    <col min="14089" max="14089" width="9.26953125" style="6" customWidth="1"/>
    <col min="14090" max="14090" width="4.6328125" style="6" customWidth="1"/>
    <col min="14091" max="14091" width="10.7265625" style="6" customWidth="1"/>
    <col min="14092" max="14092" width="10.453125" style="6" customWidth="1"/>
    <col min="14093" max="14094" width="10.6328125" style="6" customWidth="1"/>
    <col min="14095" max="14335" width="8.90625" style="6"/>
    <col min="14336" max="14336" width="10.08984375" style="6" customWidth="1"/>
    <col min="14337" max="14337" width="3.08984375" style="6" customWidth="1"/>
    <col min="14338" max="14338" width="12.6328125" style="6" customWidth="1"/>
    <col min="14339" max="14343" width="9.36328125" style="6" customWidth="1"/>
    <col min="14344" max="14344" width="7.08984375" style="6" customWidth="1"/>
    <col min="14345" max="14345" width="9.26953125" style="6" customWidth="1"/>
    <col min="14346" max="14346" width="4.6328125" style="6" customWidth="1"/>
    <col min="14347" max="14347" width="10.7265625" style="6" customWidth="1"/>
    <col min="14348" max="14348" width="10.453125" style="6" customWidth="1"/>
    <col min="14349" max="14350" width="10.6328125" style="6" customWidth="1"/>
    <col min="14351" max="14591" width="8.90625" style="6"/>
    <col min="14592" max="14592" width="10.08984375" style="6" customWidth="1"/>
    <col min="14593" max="14593" width="3.08984375" style="6" customWidth="1"/>
    <col min="14594" max="14594" width="12.6328125" style="6" customWidth="1"/>
    <col min="14595" max="14599" width="9.36328125" style="6" customWidth="1"/>
    <col min="14600" max="14600" width="7.08984375" style="6" customWidth="1"/>
    <col min="14601" max="14601" width="9.26953125" style="6" customWidth="1"/>
    <col min="14602" max="14602" width="4.6328125" style="6" customWidth="1"/>
    <col min="14603" max="14603" width="10.7265625" style="6" customWidth="1"/>
    <col min="14604" max="14604" width="10.453125" style="6" customWidth="1"/>
    <col min="14605" max="14606" width="10.6328125" style="6" customWidth="1"/>
    <col min="14607" max="14847" width="8.90625" style="6"/>
    <col min="14848" max="14848" width="10.08984375" style="6" customWidth="1"/>
    <col min="14849" max="14849" width="3.08984375" style="6" customWidth="1"/>
    <col min="14850" max="14850" width="12.6328125" style="6" customWidth="1"/>
    <col min="14851" max="14855" width="9.36328125" style="6" customWidth="1"/>
    <col min="14856" max="14856" width="7.08984375" style="6" customWidth="1"/>
    <col min="14857" max="14857" width="9.26953125" style="6" customWidth="1"/>
    <col min="14858" max="14858" width="4.6328125" style="6" customWidth="1"/>
    <col min="14859" max="14859" width="10.7265625" style="6" customWidth="1"/>
    <col min="14860" max="14860" width="10.453125" style="6" customWidth="1"/>
    <col min="14861" max="14862" width="10.6328125" style="6" customWidth="1"/>
    <col min="14863" max="15103" width="8.90625" style="6"/>
    <col min="15104" max="15104" width="10.08984375" style="6" customWidth="1"/>
    <col min="15105" max="15105" width="3.08984375" style="6" customWidth="1"/>
    <col min="15106" max="15106" width="12.6328125" style="6" customWidth="1"/>
    <col min="15107" max="15111" width="9.36328125" style="6" customWidth="1"/>
    <col min="15112" max="15112" width="7.08984375" style="6" customWidth="1"/>
    <col min="15113" max="15113" width="9.26953125" style="6" customWidth="1"/>
    <col min="15114" max="15114" width="4.6328125" style="6" customWidth="1"/>
    <col min="15115" max="15115" width="10.7265625" style="6" customWidth="1"/>
    <col min="15116" max="15116" width="10.453125" style="6" customWidth="1"/>
    <col min="15117" max="15118" width="10.6328125" style="6" customWidth="1"/>
    <col min="15119" max="15359" width="8.90625" style="6"/>
    <col min="15360" max="15360" width="10.08984375" style="6" customWidth="1"/>
    <col min="15361" max="15361" width="3.08984375" style="6" customWidth="1"/>
    <col min="15362" max="15362" width="12.6328125" style="6" customWidth="1"/>
    <col min="15363" max="15367" width="9.36328125" style="6" customWidth="1"/>
    <col min="15368" max="15368" width="7.08984375" style="6" customWidth="1"/>
    <col min="15369" max="15369" width="9.26953125" style="6" customWidth="1"/>
    <col min="15370" max="15370" width="4.6328125" style="6" customWidth="1"/>
    <col min="15371" max="15371" width="10.7265625" style="6" customWidth="1"/>
    <col min="15372" max="15372" width="10.453125" style="6" customWidth="1"/>
    <col min="15373" max="15374" width="10.6328125" style="6" customWidth="1"/>
    <col min="15375" max="15615" width="8.90625" style="6"/>
    <col min="15616" max="15616" width="10.08984375" style="6" customWidth="1"/>
    <col min="15617" max="15617" width="3.08984375" style="6" customWidth="1"/>
    <col min="15618" max="15618" width="12.6328125" style="6" customWidth="1"/>
    <col min="15619" max="15623" width="9.36328125" style="6" customWidth="1"/>
    <col min="15624" max="15624" width="7.08984375" style="6" customWidth="1"/>
    <col min="15625" max="15625" width="9.26953125" style="6" customWidth="1"/>
    <col min="15626" max="15626" width="4.6328125" style="6" customWidth="1"/>
    <col min="15627" max="15627" width="10.7265625" style="6" customWidth="1"/>
    <col min="15628" max="15628" width="10.453125" style="6" customWidth="1"/>
    <col min="15629" max="15630" width="10.6328125" style="6" customWidth="1"/>
    <col min="15631" max="15871" width="8.90625" style="6"/>
    <col min="15872" max="15872" width="10.08984375" style="6" customWidth="1"/>
    <col min="15873" max="15873" width="3.08984375" style="6" customWidth="1"/>
    <col min="15874" max="15874" width="12.6328125" style="6" customWidth="1"/>
    <col min="15875" max="15879" width="9.36328125" style="6" customWidth="1"/>
    <col min="15880" max="15880" width="7.08984375" style="6" customWidth="1"/>
    <col min="15881" max="15881" width="9.26953125" style="6" customWidth="1"/>
    <col min="15882" max="15882" width="4.6328125" style="6" customWidth="1"/>
    <col min="15883" max="15883" width="10.7265625" style="6" customWidth="1"/>
    <col min="15884" max="15884" width="10.453125" style="6" customWidth="1"/>
    <col min="15885" max="15886" width="10.6328125" style="6" customWidth="1"/>
    <col min="15887" max="16127" width="8.90625" style="6"/>
    <col min="16128" max="16128" width="10.08984375" style="6" customWidth="1"/>
    <col min="16129" max="16129" width="3.08984375" style="6" customWidth="1"/>
    <col min="16130" max="16130" width="12.6328125" style="6" customWidth="1"/>
    <col min="16131" max="16135" width="9.36328125" style="6" customWidth="1"/>
    <col min="16136" max="16136" width="7.08984375" style="6" customWidth="1"/>
    <col min="16137" max="16137" width="9.26953125" style="6" customWidth="1"/>
    <col min="16138" max="16138" width="4.6328125" style="6" customWidth="1"/>
    <col min="16139" max="16139" width="10.7265625" style="6" customWidth="1"/>
    <col min="16140" max="16140" width="10.453125" style="6" customWidth="1"/>
    <col min="16141" max="16142" width="10.6328125" style="6" customWidth="1"/>
    <col min="16143" max="16384" width="8.90625" style="6"/>
  </cols>
  <sheetData>
    <row r="1" spans="1:10" ht="24" customHeight="1">
      <c r="A1" s="161" t="s">
        <v>1</v>
      </c>
      <c r="B1" s="162"/>
      <c r="C1" s="162"/>
      <c r="D1" s="163"/>
      <c r="E1" s="163"/>
      <c r="F1" s="163"/>
      <c r="G1" s="163"/>
      <c r="H1" s="163"/>
      <c r="I1" s="163"/>
      <c r="J1" s="163"/>
    </row>
    <row r="2" spans="1:10" ht="15" customHeight="1">
      <c r="A2" s="162"/>
      <c r="B2" s="162"/>
      <c r="C2" s="162"/>
      <c r="D2" s="163"/>
      <c r="E2" s="163"/>
      <c r="F2" s="163"/>
      <c r="G2" s="163"/>
      <c r="H2" s="163"/>
      <c r="I2" s="163"/>
      <c r="J2" s="163"/>
    </row>
    <row r="3" spans="1:10" ht="15" customHeight="1">
      <c r="A3" s="739" t="s">
        <v>291</v>
      </c>
      <c r="B3" s="739"/>
      <c r="C3" s="739"/>
      <c r="D3" s="739"/>
      <c r="E3" s="739"/>
      <c r="F3" s="739"/>
      <c r="G3" s="739"/>
      <c r="H3" s="739"/>
      <c r="I3" s="739"/>
      <c r="J3" s="739"/>
    </row>
    <row r="4" spans="1:10" ht="15" customHeight="1">
      <c r="A4" s="739"/>
      <c r="B4" s="739"/>
      <c r="C4" s="739"/>
      <c r="D4" s="739"/>
      <c r="E4" s="739"/>
      <c r="F4" s="739"/>
      <c r="G4" s="739"/>
      <c r="H4" s="739"/>
      <c r="I4" s="739"/>
      <c r="J4" s="739"/>
    </row>
    <row r="5" spans="1:10" ht="23.5" customHeight="1">
      <c r="A5" s="739"/>
      <c r="B5" s="739"/>
      <c r="C5" s="739"/>
      <c r="D5" s="739"/>
      <c r="E5" s="739"/>
      <c r="F5" s="739"/>
      <c r="G5" s="739"/>
      <c r="H5" s="739"/>
      <c r="I5" s="739"/>
      <c r="J5" s="739"/>
    </row>
    <row r="6" spans="1:10" ht="13" customHeight="1" thickBot="1">
      <c r="A6" s="367"/>
      <c r="B6" s="367"/>
      <c r="C6" s="367"/>
      <c r="D6" s="368"/>
      <c r="E6" s="368"/>
      <c r="F6" s="368"/>
      <c r="G6" s="368"/>
      <c r="H6" s="368"/>
      <c r="I6" s="369" t="s">
        <v>2</v>
      </c>
      <c r="J6" s="369"/>
    </row>
    <row r="7" spans="1:10" ht="18" customHeight="1">
      <c r="A7" s="370"/>
      <c r="B7" s="371"/>
      <c r="C7" s="372" t="s">
        <v>3</v>
      </c>
      <c r="D7" s="879" t="s">
        <v>311</v>
      </c>
      <c r="E7" s="880" t="s">
        <v>264</v>
      </c>
      <c r="F7" s="881" t="s">
        <v>279</v>
      </c>
      <c r="G7" s="881" t="s">
        <v>310</v>
      </c>
      <c r="H7" s="881" t="s">
        <v>312</v>
      </c>
      <c r="I7" s="882"/>
      <c r="J7" s="883"/>
    </row>
    <row r="8" spans="1:10" ht="30" customHeight="1" thickBot="1">
      <c r="A8" s="373" t="s">
        <v>5</v>
      </c>
      <c r="B8" s="374"/>
      <c r="C8" s="375"/>
      <c r="D8" s="884"/>
      <c r="E8" s="884"/>
      <c r="F8" s="884"/>
      <c r="G8" s="885"/>
      <c r="H8" s="885"/>
      <c r="I8" s="886" t="s">
        <v>314</v>
      </c>
      <c r="J8" s="887"/>
    </row>
    <row r="9" spans="1:10" ht="19.5" customHeight="1">
      <c r="A9" s="376" t="s">
        <v>6</v>
      </c>
      <c r="B9" s="377" t="s">
        <v>7</v>
      </c>
      <c r="C9" s="378"/>
      <c r="D9" s="714">
        <v>546</v>
      </c>
      <c r="E9" s="714">
        <v>534</v>
      </c>
      <c r="F9" s="714">
        <v>559</v>
      </c>
      <c r="G9" s="714">
        <v>557</v>
      </c>
      <c r="H9" s="714">
        <v>550</v>
      </c>
      <c r="I9" s="888">
        <f>H9-D9</f>
        <v>4</v>
      </c>
      <c r="J9" s="889">
        <f t="shared" ref="J9:J20" si="0">(H9-D9)*100/D9</f>
        <v>0.73260073260073255</v>
      </c>
    </row>
    <row r="10" spans="1:10" ht="19.5" customHeight="1" thickBot="1">
      <c r="A10" s="379"/>
      <c r="B10" s="380"/>
      <c r="C10" s="381" t="s">
        <v>8</v>
      </c>
      <c r="D10" s="729">
        <v>227</v>
      </c>
      <c r="E10" s="729">
        <v>223</v>
      </c>
      <c r="F10" s="729">
        <v>233</v>
      </c>
      <c r="G10" s="729">
        <v>233</v>
      </c>
      <c r="H10" s="729">
        <v>230</v>
      </c>
      <c r="I10" s="890">
        <f t="shared" ref="I10:I20" si="1">H10-D10</f>
        <v>3</v>
      </c>
      <c r="J10" s="891">
        <f t="shared" si="0"/>
        <v>1.3215859030837005</v>
      </c>
    </row>
    <row r="11" spans="1:10" ht="19.5" customHeight="1">
      <c r="A11" s="376" t="s">
        <v>9</v>
      </c>
      <c r="B11" s="377" t="s">
        <v>7</v>
      </c>
      <c r="C11" s="378"/>
      <c r="D11" s="714">
        <v>444</v>
      </c>
      <c r="E11" s="714">
        <v>446</v>
      </c>
      <c r="F11" s="714">
        <v>451</v>
      </c>
      <c r="G11" s="714">
        <v>457</v>
      </c>
      <c r="H11" s="714">
        <v>458</v>
      </c>
      <c r="I11" s="888">
        <f t="shared" si="1"/>
        <v>14</v>
      </c>
      <c r="J11" s="889">
        <f t="shared" si="0"/>
        <v>3.1531531531531534</v>
      </c>
    </row>
    <row r="12" spans="1:10" ht="19.5" customHeight="1" thickBot="1">
      <c r="A12" s="382"/>
      <c r="B12" s="383"/>
      <c r="C12" s="384" t="s">
        <v>8</v>
      </c>
      <c r="D12" s="717">
        <v>220</v>
      </c>
      <c r="E12" s="717">
        <v>222</v>
      </c>
      <c r="F12" s="717">
        <v>220</v>
      </c>
      <c r="G12" s="717">
        <v>224</v>
      </c>
      <c r="H12" s="717">
        <v>228</v>
      </c>
      <c r="I12" s="890">
        <f t="shared" si="1"/>
        <v>8</v>
      </c>
      <c r="J12" s="891">
        <f t="shared" si="0"/>
        <v>3.6363636363636362</v>
      </c>
    </row>
    <row r="13" spans="1:10" ht="19.5" customHeight="1">
      <c r="A13" s="379" t="s">
        <v>10</v>
      </c>
      <c r="B13" s="385" t="s">
        <v>7</v>
      </c>
      <c r="C13" s="386"/>
      <c r="D13" s="732">
        <v>445</v>
      </c>
      <c r="E13" s="732">
        <v>441</v>
      </c>
      <c r="F13" s="732">
        <v>442</v>
      </c>
      <c r="G13" s="732">
        <v>442</v>
      </c>
      <c r="H13" s="732">
        <v>452</v>
      </c>
      <c r="I13" s="888">
        <f t="shared" si="1"/>
        <v>7</v>
      </c>
      <c r="J13" s="889">
        <f t="shared" si="0"/>
        <v>1.5730337078651686</v>
      </c>
    </row>
    <row r="14" spans="1:10" ht="19.5" customHeight="1" thickBot="1">
      <c r="A14" s="379"/>
      <c r="B14" s="380"/>
      <c r="C14" s="381" t="s">
        <v>8</v>
      </c>
      <c r="D14" s="729">
        <v>170</v>
      </c>
      <c r="E14" s="729">
        <v>172</v>
      </c>
      <c r="F14" s="729">
        <v>168</v>
      </c>
      <c r="G14" s="729">
        <v>164</v>
      </c>
      <c r="H14" s="729">
        <v>163</v>
      </c>
      <c r="I14" s="890">
        <f t="shared" si="1"/>
        <v>-7</v>
      </c>
      <c r="J14" s="891">
        <f t="shared" si="0"/>
        <v>-4.117647058823529</v>
      </c>
    </row>
    <row r="15" spans="1:10" ht="19.5" customHeight="1">
      <c r="A15" s="376" t="s">
        <v>11</v>
      </c>
      <c r="B15" s="377" t="s">
        <v>7</v>
      </c>
      <c r="C15" s="378"/>
      <c r="D15" s="714">
        <v>166</v>
      </c>
      <c r="E15" s="714">
        <v>176</v>
      </c>
      <c r="F15" s="714">
        <v>173</v>
      </c>
      <c r="G15" s="714">
        <v>181</v>
      </c>
      <c r="H15" s="714">
        <v>179</v>
      </c>
      <c r="I15" s="888">
        <f t="shared" si="1"/>
        <v>13</v>
      </c>
      <c r="J15" s="889">
        <f t="shared" si="0"/>
        <v>7.831325301204819</v>
      </c>
    </row>
    <row r="16" spans="1:10" ht="19.5" customHeight="1" thickBot="1">
      <c r="A16" s="382"/>
      <c r="B16" s="383"/>
      <c r="C16" s="384" t="s">
        <v>8</v>
      </c>
      <c r="D16" s="717">
        <v>83</v>
      </c>
      <c r="E16" s="717">
        <v>86</v>
      </c>
      <c r="F16" s="717">
        <v>83</v>
      </c>
      <c r="G16" s="717">
        <v>86</v>
      </c>
      <c r="H16" s="717">
        <v>86</v>
      </c>
      <c r="I16" s="890">
        <f t="shared" si="1"/>
        <v>3</v>
      </c>
      <c r="J16" s="891">
        <f t="shared" si="0"/>
        <v>3.6144578313253013</v>
      </c>
    </row>
    <row r="17" spans="1:17" ht="19.5" customHeight="1">
      <c r="A17" s="379" t="s">
        <v>12</v>
      </c>
      <c r="B17" s="385" t="s">
        <v>7</v>
      </c>
      <c r="C17" s="386"/>
      <c r="D17" s="732">
        <v>101</v>
      </c>
      <c r="E17" s="732">
        <v>100</v>
      </c>
      <c r="F17" s="732">
        <v>102</v>
      </c>
      <c r="G17" s="732">
        <v>102</v>
      </c>
      <c r="H17" s="732">
        <v>107</v>
      </c>
      <c r="I17" s="892">
        <f t="shared" si="1"/>
        <v>6</v>
      </c>
      <c r="J17" s="889">
        <f t="shared" si="0"/>
        <v>5.9405940594059405</v>
      </c>
    </row>
    <row r="18" spans="1:17" ht="19.5" customHeight="1" thickBot="1">
      <c r="A18" s="387"/>
      <c r="B18" s="388"/>
      <c r="C18" s="389" t="s">
        <v>8</v>
      </c>
      <c r="D18" s="730">
        <v>64</v>
      </c>
      <c r="E18" s="730">
        <v>64</v>
      </c>
      <c r="F18" s="730">
        <v>64</v>
      </c>
      <c r="G18" s="730">
        <v>65</v>
      </c>
      <c r="H18" s="730">
        <v>68</v>
      </c>
      <c r="I18" s="893">
        <f t="shared" si="1"/>
        <v>4</v>
      </c>
      <c r="J18" s="894">
        <f t="shared" si="0"/>
        <v>6.25</v>
      </c>
    </row>
    <row r="19" spans="1:17" ht="19.5" customHeight="1" thickTop="1">
      <c r="A19" s="390" t="s">
        <v>13</v>
      </c>
      <c r="B19" s="385" t="s">
        <v>7</v>
      </c>
      <c r="C19" s="386"/>
      <c r="D19" s="732">
        <v>1702</v>
      </c>
      <c r="E19" s="732">
        <v>1697</v>
      </c>
      <c r="F19" s="732">
        <v>1727</v>
      </c>
      <c r="G19" s="732">
        <v>1739</v>
      </c>
      <c r="H19" s="732">
        <f>H9+H11+H13+H15+H17</f>
        <v>1746</v>
      </c>
      <c r="I19" s="892">
        <f t="shared" si="1"/>
        <v>44</v>
      </c>
      <c r="J19" s="895">
        <f t="shared" si="0"/>
        <v>2.5851938895417157</v>
      </c>
    </row>
    <row r="20" spans="1:17" ht="19.5" customHeight="1" thickBot="1">
      <c r="A20" s="382"/>
      <c r="B20" s="383"/>
      <c r="C20" s="384" t="s">
        <v>8</v>
      </c>
      <c r="D20" s="717">
        <v>764</v>
      </c>
      <c r="E20" s="717">
        <v>767</v>
      </c>
      <c r="F20" s="717">
        <v>768</v>
      </c>
      <c r="G20" s="717">
        <v>772</v>
      </c>
      <c r="H20" s="717">
        <f>H10+H12+H14+H16+H18</f>
        <v>775</v>
      </c>
      <c r="I20" s="890">
        <f t="shared" si="1"/>
        <v>11</v>
      </c>
      <c r="J20" s="891">
        <f t="shared" si="0"/>
        <v>1.4397905759162304</v>
      </c>
    </row>
    <row r="21" spans="1:17" ht="22.15" customHeight="1">
      <c r="A21" s="164" t="s">
        <v>14</v>
      </c>
      <c r="B21" s="164"/>
      <c r="C21" s="164"/>
      <c r="D21" s="164"/>
      <c r="E21" s="164"/>
      <c r="F21" s="164"/>
      <c r="G21" s="164"/>
      <c r="H21" s="164"/>
      <c r="I21" s="164"/>
      <c r="J21" s="164"/>
    </row>
    <row r="22" spans="1:17" ht="22.15" customHeight="1">
      <c r="A22" s="48"/>
      <c r="B22" s="48"/>
      <c r="C22" s="48"/>
      <c r="D22" s="48"/>
      <c r="E22" s="48"/>
      <c r="F22" s="48"/>
      <c r="G22" s="48"/>
      <c r="H22" s="48"/>
      <c r="I22" s="48"/>
      <c r="J22" s="48"/>
    </row>
    <row r="23" spans="1:17" ht="22.15" customHeight="1">
      <c r="A23" s="48"/>
      <c r="B23" s="48"/>
      <c r="C23" s="48"/>
      <c r="D23" s="48"/>
      <c r="E23" s="48"/>
      <c r="F23" s="48"/>
      <c r="G23" s="48"/>
      <c r="H23" s="48"/>
      <c r="I23" s="48"/>
      <c r="J23" s="48"/>
      <c r="L23" s="6" t="s">
        <v>15</v>
      </c>
    </row>
    <row r="24" spans="1:17" ht="22.15" customHeight="1">
      <c r="A24" s="48"/>
      <c r="B24" s="48"/>
      <c r="C24" s="48"/>
      <c r="D24" s="48"/>
      <c r="E24" s="48"/>
      <c r="F24" s="48"/>
      <c r="G24" s="48"/>
      <c r="H24" s="48"/>
      <c r="I24" s="48"/>
      <c r="J24" s="48"/>
      <c r="L24" s="9" t="s">
        <v>16</v>
      </c>
      <c r="M24" s="9" t="str">
        <f>D7</f>
        <v>平成30年</v>
      </c>
      <c r="N24" s="9" t="str">
        <f>E7</f>
        <v>平成31年</v>
      </c>
      <c r="O24" s="9" t="str">
        <f>F7</f>
        <v>令和２年</v>
      </c>
      <c r="P24" s="9" t="str">
        <f>G7</f>
        <v>令和３年</v>
      </c>
      <c r="Q24" s="9" t="str">
        <f>H7</f>
        <v>令和４年</v>
      </c>
    </row>
    <row r="25" spans="1:17" ht="22.15" customHeight="1">
      <c r="A25" s="48"/>
      <c r="B25" s="48"/>
      <c r="C25" s="48"/>
      <c r="D25" s="48"/>
      <c r="E25" s="48"/>
      <c r="F25" s="48"/>
      <c r="G25" s="48"/>
      <c r="H25" s="48"/>
      <c r="I25" s="48"/>
      <c r="J25" s="48"/>
      <c r="L25" s="9" t="s">
        <v>17</v>
      </c>
      <c r="M25" s="10">
        <f>D9</f>
        <v>546</v>
      </c>
      <c r="N25" s="10">
        <f>E9</f>
        <v>534</v>
      </c>
      <c r="O25" s="10">
        <f>F9</f>
        <v>559</v>
      </c>
      <c r="P25" s="10">
        <f>G9</f>
        <v>557</v>
      </c>
      <c r="Q25" s="10">
        <f>H9</f>
        <v>550</v>
      </c>
    </row>
    <row r="26" spans="1:17" ht="22.15" customHeight="1">
      <c r="A26" s="48"/>
      <c r="B26" s="48"/>
      <c r="C26" s="48"/>
      <c r="D26" s="48"/>
      <c r="E26" s="48"/>
      <c r="F26" s="48"/>
      <c r="G26" s="48"/>
      <c r="H26" s="48"/>
      <c r="I26" s="48"/>
      <c r="J26" s="48"/>
      <c r="L26" s="9" t="s">
        <v>18</v>
      </c>
      <c r="M26" s="10">
        <f>D11</f>
        <v>444</v>
      </c>
      <c r="N26" s="10">
        <f>E11</f>
        <v>446</v>
      </c>
      <c r="O26" s="10">
        <f>F11</f>
        <v>451</v>
      </c>
      <c r="P26" s="10">
        <f>G11</f>
        <v>457</v>
      </c>
      <c r="Q26" s="10">
        <f>H11</f>
        <v>458</v>
      </c>
    </row>
    <row r="27" spans="1:17" ht="22.15" customHeight="1">
      <c r="A27" s="48"/>
      <c r="B27" s="48"/>
      <c r="C27" s="48"/>
      <c r="D27" s="48"/>
      <c r="E27" s="48"/>
      <c r="F27" s="48"/>
      <c r="G27" s="48"/>
      <c r="H27" s="48"/>
      <c r="I27" s="48"/>
      <c r="J27" s="48"/>
      <c r="L27" s="9" t="s">
        <v>10</v>
      </c>
      <c r="M27" s="10">
        <f>D13</f>
        <v>445</v>
      </c>
      <c r="N27" s="10">
        <f>E13</f>
        <v>441</v>
      </c>
      <c r="O27" s="10">
        <f>F13</f>
        <v>442</v>
      </c>
      <c r="P27" s="10">
        <f>G13</f>
        <v>442</v>
      </c>
      <c r="Q27" s="10">
        <f>H13</f>
        <v>452</v>
      </c>
    </row>
    <row r="28" spans="1:17" ht="22.15" customHeight="1">
      <c r="A28" s="48"/>
      <c r="B28" s="48"/>
      <c r="C28" s="48"/>
      <c r="D28" s="48"/>
      <c r="E28" s="48"/>
      <c r="F28" s="48"/>
      <c r="G28" s="48"/>
      <c r="H28" s="48"/>
      <c r="I28" s="48"/>
      <c r="J28" s="48"/>
      <c r="L28" s="9" t="s">
        <v>19</v>
      </c>
      <c r="M28" s="10">
        <f>D15</f>
        <v>166</v>
      </c>
      <c r="N28" s="10">
        <f>E15</f>
        <v>176</v>
      </c>
      <c r="O28" s="10">
        <f>F15</f>
        <v>173</v>
      </c>
      <c r="P28" s="10">
        <f>G15</f>
        <v>181</v>
      </c>
      <c r="Q28" s="10">
        <f>H15</f>
        <v>179</v>
      </c>
    </row>
    <row r="29" spans="1:17" ht="22.15" customHeight="1">
      <c r="A29" s="48"/>
      <c r="B29" s="48"/>
      <c r="C29" s="48"/>
      <c r="D29" s="48"/>
      <c r="E29" s="48"/>
      <c r="F29" s="48"/>
      <c r="G29" s="48"/>
      <c r="H29" s="48"/>
      <c r="I29" s="48"/>
      <c r="J29" s="48"/>
      <c r="L29" s="9" t="s">
        <v>20</v>
      </c>
      <c r="M29" s="10">
        <f>D17</f>
        <v>101</v>
      </c>
      <c r="N29" s="10">
        <f>E17</f>
        <v>100</v>
      </c>
      <c r="O29" s="10">
        <f>F17</f>
        <v>102</v>
      </c>
      <c r="P29" s="10">
        <f>G17</f>
        <v>102</v>
      </c>
      <c r="Q29" s="10">
        <f>H17</f>
        <v>107</v>
      </c>
    </row>
    <row r="30" spans="1:17" ht="22.15" customHeight="1">
      <c r="A30" s="48"/>
      <c r="B30" s="48"/>
      <c r="C30" s="48"/>
      <c r="D30" s="48"/>
      <c r="E30" s="48"/>
      <c r="F30" s="48"/>
      <c r="G30" s="48"/>
      <c r="H30" s="48"/>
      <c r="I30" s="48"/>
      <c r="J30" s="48"/>
      <c r="L30" s="11"/>
      <c r="M30" s="12"/>
      <c r="N30" s="12"/>
    </row>
    <row r="31" spans="1:17" ht="22.15" customHeight="1">
      <c r="A31" s="48"/>
      <c r="B31" s="48"/>
      <c r="C31" s="48"/>
      <c r="D31" s="48"/>
      <c r="E31" s="48"/>
      <c r="F31" s="48"/>
      <c r="G31" s="48"/>
      <c r="H31" s="48"/>
      <c r="I31" s="48"/>
      <c r="J31" s="48"/>
    </row>
    <row r="32" spans="1:17" ht="22.15" customHeight="1">
      <c r="A32" s="48"/>
      <c r="B32" s="48"/>
      <c r="C32" s="48"/>
      <c r="D32" s="48"/>
      <c r="E32" s="48"/>
      <c r="F32" s="48"/>
      <c r="G32" s="48"/>
      <c r="H32" s="48"/>
      <c r="I32" s="48"/>
      <c r="J32" s="48"/>
    </row>
    <row r="33" spans="1:10" ht="22.15" customHeight="1">
      <c r="A33" s="48"/>
      <c r="B33" s="48"/>
      <c r="C33" s="48"/>
      <c r="D33" s="48"/>
      <c r="E33" s="48"/>
      <c r="F33" s="48"/>
      <c r="G33" s="48"/>
      <c r="H33" s="48"/>
      <c r="I33" s="48"/>
      <c r="J33" s="48"/>
    </row>
    <row r="34" spans="1:10" ht="22.15" customHeight="1">
      <c r="A34" s="48"/>
      <c r="B34" s="48"/>
      <c r="C34" s="48"/>
      <c r="D34" s="48"/>
      <c r="E34" s="48"/>
      <c r="F34" s="48"/>
      <c r="G34" s="48"/>
      <c r="H34" s="48"/>
      <c r="I34" s="48"/>
      <c r="J34" s="48"/>
    </row>
    <row r="35" spans="1:10" ht="24" customHeight="1">
      <c r="A35" s="48"/>
      <c r="B35" s="48"/>
      <c r="C35" s="48"/>
      <c r="D35" s="48"/>
      <c r="E35" s="48"/>
      <c r="F35" s="48"/>
      <c r="G35" s="48"/>
      <c r="H35" s="48"/>
      <c r="I35" s="48"/>
      <c r="J35" s="48"/>
    </row>
    <row r="36" spans="1:10" ht="24" customHeight="1">
      <c r="A36" s="48"/>
      <c r="B36" s="48"/>
      <c r="C36" s="48"/>
      <c r="D36" s="48"/>
      <c r="E36" s="48"/>
      <c r="F36" s="48"/>
      <c r="G36" s="48"/>
      <c r="H36" s="48"/>
      <c r="I36" s="48"/>
      <c r="J36" s="48"/>
    </row>
    <row r="37" spans="1:10" ht="24" customHeight="1">
      <c r="A37" s="48"/>
      <c r="B37" s="48"/>
      <c r="C37" s="48"/>
      <c r="D37" s="48"/>
      <c r="E37" s="48"/>
      <c r="F37" s="48"/>
      <c r="G37" s="48"/>
      <c r="H37" s="48"/>
      <c r="I37" s="48"/>
      <c r="J37" s="48"/>
    </row>
    <row r="38" spans="1:10" ht="24" customHeight="1">
      <c r="A38" s="48"/>
      <c r="B38" s="48"/>
      <c r="C38" s="48"/>
      <c r="D38" s="48"/>
      <c r="E38" s="48"/>
      <c r="F38" s="48"/>
      <c r="G38" s="48"/>
      <c r="H38" s="48"/>
      <c r="I38" s="48"/>
      <c r="J38" s="48"/>
    </row>
    <row r="39" spans="1:10" ht="24" customHeight="1">
      <c r="A39" s="48"/>
      <c r="B39" s="48"/>
      <c r="C39" s="48"/>
      <c r="D39" s="48"/>
      <c r="E39" s="48"/>
      <c r="F39" s="48"/>
      <c r="G39" s="48"/>
      <c r="H39" s="48"/>
      <c r="I39" s="48"/>
      <c r="J39" s="48"/>
    </row>
    <row r="40" spans="1:10">
      <c r="A40" s="48"/>
      <c r="B40" s="48"/>
      <c r="C40" s="48"/>
      <c r="D40" s="48"/>
      <c r="E40" s="48"/>
      <c r="F40" s="48"/>
      <c r="G40" s="48"/>
      <c r="H40" s="48"/>
      <c r="I40" s="48"/>
      <c r="J40" s="48"/>
    </row>
    <row r="41" spans="1:10">
      <c r="A41" s="48"/>
      <c r="B41" s="48"/>
      <c r="C41" s="48"/>
      <c r="D41" s="48"/>
      <c r="E41" s="48"/>
      <c r="F41" s="48"/>
      <c r="G41" s="48"/>
      <c r="H41" s="48"/>
      <c r="I41" s="48"/>
      <c r="J41" s="48"/>
    </row>
    <row r="42" spans="1:10">
      <c r="A42" s="48"/>
      <c r="B42" s="48"/>
      <c r="C42" s="48"/>
      <c r="D42" s="48"/>
      <c r="E42" s="48"/>
      <c r="F42" s="48"/>
      <c r="G42" s="48"/>
      <c r="H42" s="48"/>
      <c r="I42" s="48"/>
      <c r="J42" s="48"/>
    </row>
    <row r="51" spans="2:2">
      <c r="B51" s="11"/>
    </row>
  </sheetData>
  <mergeCells count="1">
    <mergeCell ref="A3:J5"/>
  </mergeCells>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8"/>
  <sheetViews>
    <sheetView tabSelected="1" view="pageBreakPreview" topLeftCell="D13" zoomScaleNormal="100" zoomScaleSheetLayoutView="100" workbookViewId="0">
      <selection activeCell="A16" sqref="A16"/>
    </sheetView>
  </sheetViews>
  <sheetFormatPr defaultColWidth="8.90625" defaultRowHeight="13"/>
  <cols>
    <col min="1" max="2" width="2.90625" style="6" customWidth="1"/>
    <col min="3" max="3" width="9.08984375" style="6" customWidth="1"/>
    <col min="4" max="4" width="5.36328125" style="6" customWidth="1"/>
    <col min="5" max="5" width="7.08984375" style="6" customWidth="1"/>
    <col min="6" max="6" width="5.36328125" style="6" customWidth="1"/>
    <col min="7" max="7" width="7.08984375" style="6" customWidth="1"/>
    <col min="8" max="8" width="5.36328125" style="6" customWidth="1"/>
    <col min="9" max="9" width="7.08984375" style="6" customWidth="1"/>
    <col min="10" max="10" width="5.36328125" style="6" customWidth="1"/>
    <col min="11" max="11" width="7.08984375" style="6" customWidth="1"/>
    <col min="12" max="12" width="5.36328125" style="6" customWidth="1"/>
    <col min="13" max="13" width="7.08984375" style="6" customWidth="1"/>
    <col min="14" max="14" width="5.36328125" style="6" customWidth="1"/>
    <col min="15" max="15" width="7.08984375" style="6" customWidth="1"/>
    <col min="16" max="16" width="7.08984375" style="6" hidden="1" customWidth="1"/>
    <col min="17" max="17" width="4.6328125" style="6" customWidth="1"/>
    <col min="18" max="256" width="8.90625" style="6"/>
    <col min="257" max="258" width="2.90625" style="6" customWidth="1"/>
    <col min="259" max="259" width="9.08984375" style="6" customWidth="1"/>
    <col min="260" max="260" width="5.36328125" style="6" customWidth="1"/>
    <col min="261" max="261" width="7.08984375" style="6" customWidth="1"/>
    <col min="262" max="262" width="5.36328125" style="6" customWidth="1"/>
    <col min="263" max="263" width="7.08984375" style="6" customWidth="1"/>
    <col min="264" max="264" width="5.36328125" style="6" customWidth="1"/>
    <col min="265" max="265" width="7.08984375" style="6" customWidth="1"/>
    <col min="266" max="266" width="5.36328125" style="6" customWidth="1"/>
    <col min="267" max="267" width="7.08984375" style="6" customWidth="1"/>
    <col min="268" max="268" width="5.36328125" style="6" customWidth="1"/>
    <col min="269" max="269" width="7.08984375" style="6" customWidth="1"/>
    <col min="270" max="270" width="5.36328125" style="6" customWidth="1"/>
    <col min="271" max="271" width="7.08984375" style="6" customWidth="1"/>
    <col min="272" max="272" width="0" style="6" hidden="1" customWidth="1"/>
    <col min="273" max="273" width="4.6328125" style="6" customWidth="1"/>
    <col min="274" max="512" width="8.90625" style="6"/>
    <col min="513" max="514" width="2.90625" style="6" customWidth="1"/>
    <col min="515" max="515" width="9.08984375" style="6" customWidth="1"/>
    <col min="516" max="516" width="5.36328125" style="6" customWidth="1"/>
    <col min="517" max="517" width="7.08984375" style="6" customWidth="1"/>
    <col min="518" max="518" width="5.36328125" style="6" customWidth="1"/>
    <col min="519" max="519" width="7.08984375" style="6" customWidth="1"/>
    <col min="520" max="520" width="5.36328125" style="6" customWidth="1"/>
    <col min="521" max="521" width="7.08984375" style="6" customWidth="1"/>
    <col min="522" max="522" width="5.36328125" style="6" customWidth="1"/>
    <col min="523" max="523" width="7.08984375" style="6" customWidth="1"/>
    <col min="524" max="524" width="5.36328125" style="6" customWidth="1"/>
    <col min="525" max="525" width="7.08984375" style="6" customWidth="1"/>
    <col min="526" max="526" width="5.36328125" style="6" customWidth="1"/>
    <col min="527" max="527" width="7.08984375" style="6" customWidth="1"/>
    <col min="528" max="528" width="0" style="6" hidden="1" customWidth="1"/>
    <col min="529" max="529" width="4.6328125" style="6" customWidth="1"/>
    <col min="530" max="768" width="8.90625" style="6"/>
    <col min="769" max="770" width="2.90625" style="6" customWidth="1"/>
    <col min="771" max="771" width="9.08984375" style="6" customWidth="1"/>
    <col min="772" max="772" width="5.36328125" style="6" customWidth="1"/>
    <col min="773" max="773" width="7.08984375" style="6" customWidth="1"/>
    <col min="774" max="774" width="5.36328125" style="6" customWidth="1"/>
    <col min="775" max="775" width="7.08984375" style="6" customWidth="1"/>
    <col min="776" max="776" width="5.36328125" style="6" customWidth="1"/>
    <col min="777" max="777" width="7.08984375" style="6" customWidth="1"/>
    <col min="778" max="778" width="5.36328125" style="6" customWidth="1"/>
    <col min="779" max="779" width="7.08984375" style="6" customWidth="1"/>
    <col min="780" max="780" width="5.36328125" style="6" customWidth="1"/>
    <col min="781" max="781" width="7.08984375" style="6" customWidth="1"/>
    <col min="782" max="782" width="5.36328125" style="6" customWidth="1"/>
    <col min="783" max="783" width="7.08984375" style="6" customWidth="1"/>
    <col min="784" max="784" width="0" style="6" hidden="1" customWidth="1"/>
    <col min="785" max="785" width="4.6328125" style="6" customWidth="1"/>
    <col min="786" max="1024" width="8.90625" style="6"/>
    <col min="1025" max="1026" width="2.90625" style="6" customWidth="1"/>
    <col min="1027" max="1027" width="9.08984375" style="6" customWidth="1"/>
    <col min="1028" max="1028" width="5.36328125" style="6" customWidth="1"/>
    <col min="1029" max="1029" width="7.08984375" style="6" customWidth="1"/>
    <col min="1030" max="1030" width="5.36328125" style="6" customWidth="1"/>
    <col min="1031" max="1031" width="7.08984375" style="6" customWidth="1"/>
    <col min="1032" max="1032" width="5.36328125" style="6" customWidth="1"/>
    <col min="1033" max="1033" width="7.08984375" style="6" customWidth="1"/>
    <col min="1034" max="1034" width="5.36328125" style="6" customWidth="1"/>
    <col min="1035" max="1035" width="7.08984375" style="6" customWidth="1"/>
    <col min="1036" max="1036" width="5.36328125" style="6" customWidth="1"/>
    <col min="1037" max="1037" width="7.08984375" style="6" customWidth="1"/>
    <col min="1038" max="1038" width="5.36328125" style="6" customWidth="1"/>
    <col min="1039" max="1039" width="7.08984375" style="6" customWidth="1"/>
    <col min="1040" max="1040" width="0" style="6" hidden="1" customWidth="1"/>
    <col min="1041" max="1041" width="4.6328125" style="6" customWidth="1"/>
    <col min="1042" max="1280" width="8.90625" style="6"/>
    <col min="1281" max="1282" width="2.90625" style="6" customWidth="1"/>
    <col min="1283" max="1283" width="9.08984375" style="6" customWidth="1"/>
    <col min="1284" max="1284" width="5.36328125" style="6" customWidth="1"/>
    <col min="1285" max="1285" width="7.08984375" style="6" customWidth="1"/>
    <col min="1286" max="1286" width="5.36328125" style="6" customWidth="1"/>
    <col min="1287" max="1287" width="7.08984375" style="6" customWidth="1"/>
    <col min="1288" max="1288" width="5.36328125" style="6" customWidth="1"/>
    <col min="1289" max="1289" width="7.08984375" style="6" customWidth="1"/>
    <col min="1290" max="1290" width="5.36328125" style="6" customWidth="1"/>
    <col min="1291" max="1291" width="7.08984375" style="6" customWidth="1"/>
    <col min="1292" max="1292" width="5.36328125" style="6" customWidth="1"/>
    <col min="1293" max="1293" width="7.08984375" style="6" customWidth="1"/>
    <col min="1294" max="1294" width="5.36328125" style="6" customWidth="1"/>
    <col min="1295" max="1295" width="7.08984375" style="6" customWidth="1"/>
    <col min="1296" max="1296" width="0" style="6" hidden="1" customWidth="1"/>
    <col min="1297" max="1297" width="4.6328125" style="6" customWidth="1"/>
    <col min="1298" max="1536" width="8.90625" style="6"/>
    <col min="1537" max="1538" width="2.90625" style="6" customWidth="1"/>
    <col min="1539" max="1539" width="9.08984375" style="6" customWidth="1"/>
    <col min="1540" max="1540" width="5.36328125" style="6" customWidth="1"/>
    <col min="1541" max="1541" width="7.08984375" style="6" customWidth="1"/>
    <col min="1542" max="1542" width="5.36328125" style="6" customWidth="1"/>
    <col min="1543" max="1543" width="7.08984375" style="6" customWidth="1"/>
    <col min="1544" max="1544" width="5.36328125" style="6" customWidth="1"/>
    <col min="1545" max="1545" width="7.08984375" style="6" customWidth="1"/>
    <col min="1546" max="1546" width="5.36328125" style="6" customWidth="1"/>
    <col min="1547" max="1547" width="7.08984375" style="6" customWidth="1"/>
    <col min="1548" max="1548" width="5.36328125" style="6" customWidth="1"/>
    <col min="1549" max="1549" width="7.08984375" style="6" customWidth="1"/>
    <col min="1550" max="1550" width="5.36328125" style="6" customWidth="1"/>
    <col min="1551" max="1551" width="7.08984375" style="6" customWidth="1"/>
    <col min="1552" max="1552" width="0" style="6" hidden="1" customWidth="1"/>
    <col min="1553" max="1553" width="4.6328125" style="6" customWidth="1"/>
    <col min="1554" max="1792" width="8.90625" style="6"/>
    <col min="1793" max="1794" width="2.90625" style="6" customWidth="1"/>
    <col min="1795" max="1795" width="9.08984375" style="6" customWidth="1"/>
    <col min="1796" max="1796" width="5.36328125" style="6" customWidth="1"/>
    <col min="1797" max="1797" width="7.08984375" style="6" customWidth="1"/>
    <col min="1798" max="1798" width="5.36328125" style="6" customWidth="1"/>
    <col min="1799" max="1799" width="7.08984375" style="6" customWidth="1"/>
    <col min="1800" max="1800" width="5.36328125" style="6" customWidth="1"/>
    <col min="1801" max="1801" width="7.08984375" style="6" customWidth="1"/>
    <col min="1802" max="1802" width="5.36328125" style="6" customWidth="1"/>
    <col min="1803" max="1803" width="7.08984375" style="6" customWidth="1"/>
    <col min="1804" max="1804" width="5.36328125" style="6" customWidth="1"/>
    <col min="1805" max="1805" width="7.08984375" style="6" customWidth="1"/>
    <col min="1806" max="1806" width="5.36328125" style="6" customWidth="1"/>
    <col min="1807" max="1807" width="7.08984375" style="6" customWidth="1"/>
    <col min="1808" max="1808" width="0" style="6" hidden="1" customWidth="1"/>
    <col min="1809" max="1809" width="4.6328125" style="6" customWidth="1"/>
    <col min="1810" max="2048" width="8.90625" style="6"/>
    <col min="2049" max="2050" width="2.90625" style="6" customWidth="1"/>
    <col min="2051" max="2051" width="9.08984375" style="6" customWidth="1"/>
    <col min="2052" max="2052" width="5.36328125" style="6" customWidth="1"/>
    <col min="2053" max="2053" width="7.08984375" style="6" customWidth="1"/>
    <col min="2054" max="2054" width="5.36328125" style="6" customWidth="1"/>
    <col min="2055" max="2055" width="7.08984375" style="6" customWidth="1"/>
    <col min="2056" max="2056" width="5.36328125" style="6" customWidth="1"/>
    <col min="2057" max="2057" width="7.08984375" style="6" customWidth="1"/>
    <col min="2058" max="2058" width="5.36328125" style="6" customWidth="1"/>
    <col min="2059" max="2059" width="7.08984375" style="6" customWidth="1"/>
    <col min="2060" max="2060" width="5.36328125" style="6" customWidth="1"/>
    <col min="2061" max="2061" width="7.08984375" style="6" customWidth="1"/>
    <col min="2062" max="2062" width="5.36328125" style="6" customWidth="1"/>
    <col min="2063" max="2063" width="7.08984375" style="6" customWidth="1"/>
    <col min="2064" max="2064" width="0" style="6" hidden="1" customWidth="1"/>
    <col min="2065" max="2065" width="4.6328125" style="6" customWidth="1"/>
    <col min="2066" max="2304" width="8.90625" style="6"/>
    <col min="2305" max="2306" width="2.90625" style="6" customWidth="1"/>
    <col min="2307" max="2307" width="9.08984375" style="6" customWidth="1"/>
    <col min="2308" max="2308" width="5.36328125" style="6" customWidth="1"/>
    <col min="2309" max="2309" width="7.08984375" style="6" customWidth="1"/>
    <col min="2310" max="2310" width="5.36328125" style="6" customWidth="1"/>
    <col min="2311" max="2311" width="7.08984375" style="6" customWidth="1"/>
    <col min="2312" max="2312" width="5.36328125" style="6" customWidth="1"/>
    <col min="2313" max="2313" width="7.08984375" style="6" customWidth="1"/>
    <col min="2314" max="2314" width="5.36328125" style="6" customWidth="1"/>
    <col min="2315" max="2315" width="7.08984375" style="6" customWidth="1"/>
    <col min="2316" max="2316" width="5.36328125" style="6" customWidth="1"/>
    <col min="2317" max="2317" width="7.08984375" style="6" customWidth="1"/>
    <col min="2318" max="2318" width="5.36328125" style="6" customWidth="1"/>
    <col min="2319" max="2319" width="7.08984375" style="6" customWidth="1"/>
    <col min="2320" max="2320" width="0" style="6" hidden="1" customWidth="1"/>
    <col min="2321" max="2321" width="4.6328125" style="6" customWidth="1"/>
    <col min="2322" max="2560" width="8.90625" style="6"/>
    <col min="2561" max="2562" width="2.90625" style="6" customWidth="1"/>
    <col min="2563" max="2563" width="9.08984375" style="6" customWidth="1"/>
    <col min="2564" max="2564" width="5.36328125" style="6" customWidth="1"/>
    <col min="2565" max="2565" width="7.08984375" style="6" customWidth="1"/>
    <col min="2566" max="2566" width="5.36328125" style="6" customWidth="1"/>
    <col min="2567" max="2567" width="7.08984375" style="6" customWidth="1"/>
    <col min="2568" max="2568" width="5.36328125" style="6" customWidth="1"/>
    <col min="2569" max="2569" width="7.08984375" style="6" customWidth="1"/>
    <col min="2570" max="2570" width="5.36328125" style="6" customWidth="1"/>
    <col min="2571" max="2571" width="7.08984375" style="6" customWidth="1"/>
    <col min="2572" max="2572" width="5.36328125" style="6" customWidth="1"/>
    <col min="2573" max="2573" width="7.08984375" style="6" customWidth="1"/>
    <col min="2574" max="2574" width="5.36328125" style="6" customWidth="1"/>
    <col min="2575" max="2575" width="7.08984375" style="6" customWidth="1"/>
    <col min="2576" max="2576" width="0" style="6" hidden="1" customWidth="1"/>
    <col min="2577" max="2577" width="4.6328125" style="6" customWidth="1"/>
    <col min="2578" max="2816" width="8.90625" style="6"/>
    <col min="2817" max="2818" width="2.90625" style="6" customWidth="1"/>
    <col min="2819" max="2819" width="9.08984375" style="6" customWidth="1"/>
    <col min="2820" max="2820" width="5.36328125" style="6" customWidth="1"/>
    <col min="2821" max="2821" width="7.08984375" style="6" customWidth="1"/>
    <col min="2822" max="2822" width="5.36328125" style="6" customWidth="1"/>
    <col min="2823" max="2823" width="7.08984375" style="6" customWidth="1"/>
    <col min="2824" max="2824" width="5.36328125" style="6" customWidth="1"/>
    <col min="2825" max="2825" width="7.08984375" style="6" customWidth="1"/>
    <col min="2826" max="2826" width="5.36328125" style="6" customWidth="1"/>
    <col min="2827" max="2827" width="7.08984375" style="6" customWidth="1"/>
    <col min="2828" max="2828" width="5.36328125" style="6" customWidth="1"/>
    <col min="2829" max="2829" width="7.08984375" style="6" customWidth="1"/>
    <col min="2830" max="2830" width="5.36328125" style="6" customWidth="1"/>
    <col min="2831" max="2831" width="7.08984375" style="6" customWidth="1"/>
    <col min="2832" max="2832" width="0" style="6" hidden="1" customWidth="1"/>
    <col min="2833" max="2833" width="4.6328125" style="6" customWidth="1"/>
    <col min="2834" max="3072" width="8.90625" style="6"/>
    <col min="3073" max="3074" width="2.90625" style="6" customWidth="1"/>
    <col min="3075" max="3075" width="9.08984375" style="6" customWidth="1"/>
    <col min="3076" max="3076" width="5.36328125" style="6" customWidth="1"/>
    <col min="3077" max="3077" width="7.08984375" style="6" customWidth="1"/>
    <col min="3078" max="3078" width="5.36328125" style="6" customWidth="1"/>
    <col min="3079" max="3079" width="7.08984375" style="6" customWidth="1"/>
    <col min="3080" max="3080" width="5.36328125" style="6" customWidth="1"/>
    <col min="3081" max="3081" width="7.08984375" style="6" customWidth="1"/>
    <col min="3082" max="3082" width="5.36328125" style="6" customWidth="1"/>
    <col min="3083" max="3083" width="7.08984375" style="6" customWidth="1"/>
    <col min="3084" max="3084" width="5.36328125" style="6" customWidth="1"/>
    <col min="3085" max="3085" width="7.08984375" style="6" customWidth="1"/>
    <col min="3086" max="3086" width="5.36328125" style="6" customWidth="1"/>
    <col min="3087" max="3087" width="7.08984375" style="6" customWidth="1"/>
    <col min="3088" max="3088" width="0" style="6" hidden="1" customWidth="1"/>
    <col min="3089" max="3089" width="4.6328125" style="6" customWidth="1"/>
    <col min="3090" max="3328" width="8.90625" style="6"/>
    <col min="3329" max="3330" width="2.90625" style="6" customWidth="1"/>
    <col min="3331" max="3331" width="9.08984375" style="6" customWidth="1"/>
    <col min="3332" max="3332" width="5.36328125" style="6" customWidth="1"/>
    <col min="3333" max="3333" width="7.08984375" style="6" customWidth="1"/>
    <col min="3334" max="3334" width="5.36328125" style="6" customWidth="1"/>
    <col min="3335" max="3335" width="7.08984375" style="6" customWidth="1"/>
    <col min="3336" max="3336" width="5.36328125" style="6" customWidth="1"/>
    <col min="3337" max="3337" width="7.08984375" style="6" customWidth="1"/>
    <col min="3338" max="3338" width="5.36328125" style="6" customWidth="1"/>
    <col min="3339" max="3339" width="7.08984375" style="6" customWidth="1"/>
    <col min="3340" max="3340" width="5.36328125" style="6" customWidth="1"/>
    <col min="3341" max="3341" width="7.08984375" style="6" customWidth="1"/>
    <col min="3342" max="3342" width="5.36328125" style="6" customWidth="1"/>
    <col min="3343" max="3343" width="7.08984375" style="6" customWidth="1"/>
    <col min="3344" max="3344" width="0" style="6" hidden="1" customWidth="1"/>
    <col min="3345" max="3345" width="4.6328125" style="6" customWidth="1"/>
    <col min="3346" max="3584" width="8.90625" style="6"/>
    <col min="3585" max="3586" width="2.90625" style="6" customWidth="1"/>
    <col min="3587" max="3587" width="9.08984375" style="6" customWidth="1"/>
    <col min="3588" max="3588" width="5.36328125" style="6" customWidth="1"/>
    <col min="3589" max="3589" width="7.08984375" style="6" customWidth="1"/>
    <col min="3590" max="3590" width="5.36328125" style="6" customWidth="1"/>
    <col min="3591" max="3591" width="7.08984375" style="6" customWidth="1"/>
    <col min="3592" max="3592" width="5.36328125" style="6" customWidth="1"/>
    <col min="3593" max="3593" width="7.08984375" style="6" customWidth="1"/>
    <col min="3594" max="3594" width="5.36328125" style="6" customWidth="1"/>
    <col min="3595" max="3595" width="7.08984375" style="6" customWidth="1"/>
    <col min="3596" max="3596" width="5.36328125" style="6" customWidth="1"/>
    <col min="3597" max="3597" width="7.08984375" style="6" customWidth="1"/>
    <col min="3598" max="3598" width="5.36328125" style="6" customWidth="1"/>
    <col min="3599" max="3599" width="7.08984375" style="6" customWidth="1"/>
    <col min="3600" max="3600" width="0" style="6" hidden="1" customWidth="1"/>
    <col min="3601" max="3601" width="4.6328125" style="6" customWidth="1"/>
    <col min="3602" max="3840" width="8.90625" style="6"/>
    <col min="3841" max="3842" width="2.90625" style="6" customWidth="1"/>
    <col min="3843" max="3843" width="9.08984375" style="6" customWidth="1"/>
    <col min="3844" max="3844" width="5.36328125" style="6" customWidth="1"/>
    <col min="3845" max="3845" width="7.08984375" style="6" customWidth="1"/>
    <col min="3846" max="3846" width="5.36328125" style="6" customWidth="1"/>
    <col min="3847" max="3847" width="7.08984375" style="6" customWidth="1"/>
    <col min="3848" max="3848" width="5.36328125" style="6" customWidth="1"/>
    <col min="3849" max="3849" width="7.08984375" style="6" customWidth="1"/>
    <col min="3850" max="3850" width="5.36328125" style="6" customWidth="1"/>
    <col min="3851" max="3851" width="7.08984375" style="6" customWidth="1"/>
    <col min="3852" max="3852" width="5.36328125" style="6" customWidth="1"/>
    <col min="3853" max="3853" width="7.08984375" style="6" customWidth="1"/>
    <col min="3854" max="3854" width="5.36328125" style="6" customWidth="1"/>
    <col min="3855" max="3855" width="7.08984375" style="6" customWidth="1"/>
    <col min="3856" max="3856" width="0" style="6" hidden="1" customWidth="1"/>
    <col min="3857" max="3857" width="4.6328125" style="6" customWidth="1"/>
    <col min="3858" max="4096" width="8.90625" style="6"/>
    <col min="4097" max="4098" width="2.90625" style="6" customWidth="1"/>
    <col min="4099" max="4099" width="9.08984375" style="6" customWidth="1"/>
    <col min="4100" max="4100" width="5.36328125" style="6" customWidth="1"/>
    <col min="4101" max="4101" width="7.08984375" style="6" customWidth="1"/>
    <col min="4102" max="4102" width="5.36328125" style="6" customWidth="1"/>
    <col min="4103" max="4103" width="7.08984375" style="6" customWidth="1"/>
    <col min="4104" max="4104" width="5.36328125" style="6" customWidth="1"/>
    <col min="4105" max="4105" width="7.08984375" style="6" customWidth="1"/>
    <col min="4106" max="4106" width="5.36328125" style="6" customWidth="1"/>
    <col min="4107" max="4107" width="7.08984375" style="6" customWidth="1"/>
    <col min="4108" max="4108" width="5.36328125" style="6" customWidth="1"/>
    <col min="4109" max="4109" width="7.08984375" style="6" customWidth="1"/>
    <col min="4110" max="4110" width="5.36328125" style="6" customWidth="1"/>
    <col min="4111" max="4111" width="7.08984375" style="6" customWidth="1"/>
    <col min="4112" max="4112" width="0" style="6" hidden="1" customWidth="1"/>
    <col min="4113" max="4113" width="4.6328125" style="6" customWidth="1"/>
    <col min="4114" max="4352" width="8.90625" style="6"/>
    <col min="4353" max="4354" width="2.90625" style="6" customWidth="1"/>
    <col min="4355" max="4355" width="9.08984375" style="6" customWidth="1"/>
    <col min="4356" max="4356" width="5.36328125" style="6" customWidth="1"/>
    <col min="4357" max="4357" width="7.08984375" style="6" customWidth="1"/>
    <col min="4358" max="4358" width="5.36328125" style="6" customWidth="1"/>
    <col min="4359" max="4359" width="7.08984375" style="6" customWidth="1"/>
    <col min="4360" max="4360" width="5.36328125" style="6" customWidth="1"/>
    <col min="4361" max="4361" width="7.08984375" style="6" customWidth="1"/>
    <col min="4362" max="4362" width="5.36328125" style="6" customWidth="1"/>
    <col min="4363" max="4363" width="7.08984375" style="6" customWidth="1"/>
    <col min="4364" max="4364" width="5.36328125" style="6" customWidth="1"/>
    <col min="4365" max="4365" width="7.08984375" style="6" customWidth="1"/>
    <col min="4366" max="4366" width="5.36328125" style="6" customWidth="1"/>
    <col min="4367" max="4367" width="7.08984375" style="6" customWidth="1"/>
    <col min="4368" max="4368" width="0" style="6" hidden="1" customWidth="1"/>
    <col min="4369" max="4369" width="4.6328125" style="6" customWidth="1"/>
    <col min="4370" max="4608" width="8.90625" style="6"/>
    <col min="4609" max="4610" width="2.90625" style="6" customWidth="1"/>
    <col min="4611" max="4611" width="9.08984375" style="6" customWidth="1"/>
    <col min="4612" max="4612" width="5.36328125" style="6" customWidth="1"/>
    <col min="4613" max="4613" width="7.08984375" style="6" customWidth="1"/>
    <col min="4614" max="4614" width="5.36328125" style="6" customWidth="1"/>
    <col min="4615" max="4615" width="7.08984375" style="6" customWidth="1"/>
    <col min="4616" max="4616" width="5.36328125" style="6" customWidth="1"/>
    <col min="4617" max="4617" width="7.08984375" style="6" customWidth="1"/>
    <col min="4618" max="4618" width="5.36328125" style="6" customWidth="1"/>
    <col min="4619" max="4619" width="7.08984375" style="6" customWidth="1"/>
    <col min="4620" max="4620" width="5.36328125" style="6" customWidth="1"/>
    <col min="4621" max="4621" width="7.08984375" style="6" customWidth="1"/>
    <col min="4622" max="4622" width="5.36328125" style="6" customWidth="1"/>
    <col min="4623" max="4623" width="7.08984375" style="6" customWidth="1"/>
    <col min="4624" max="4624" width="0" style="6" hidden="1" customWidth="1"/>
    <col min="4625" max="4625" width="4.6328125" style="6" customWidth="1"/>
    <col min="4626" max="4864" width="8.90625" style="6"/>
    <col min="4865" max="4866" width="2.90625" style="6" customWidth="1"/>
    <col min="4867" max="4867" width="9.08984375" style="6" customWidth="1"/>
    <col min="4868" max="4868" width="5.36328125" style="6" customWidth="1"/>
    <col min="4869" max="4869" width="7.08984375" style="6" customWidth="1"/>
    <col min="4870" max="4870" width="5.36328125" style="6" customWidth="1"/>
    <col min="4871" max="4871" width="7.08984375" style="6" customWidth="1"/>
    <col min="4872" max="4872" width="5.36328125" style="6" customWidth="1"/>
    <col min="4873" max="4873" width="7.08984375" style="6" customWidth="1"/>
    <col min="4874" max="4874" width="5.36328125" style="6" customWidth="1"/>
    <col min="4875" max="4875" width="7.08984375" style="6" customWidth="1"/>
    <col min="4876" max="4876" width="5.36328125" style="6" customWidth="1"/>
    <col min="4877" max="4877" width="7.08984375" style="6" customWidth="1"/>
    <col min="4878" max="4878" width="5.36328125" style="6" customWidth="1"/>
    <col min="4879" max="4879" width="7.08984375" style="6" customWidth="1"/>
    <col min="4880" max="4880" width="0" style="6" hidden="1" customWidth="1"/>
    <col min="4881" max="4881" width="4.6328125" style="6" customWidth="1"/>
    <col min="4882" max="5120" width="8.90625" style="6"/>
    <col min="5121" max="5122" width="2.90625" style="6" customWidth="1"/>
    <col min="5123" max="5123" width="9.08984375" style="6" customWidth="1"/>
    <col min="5124" max="5124" width="5.36328125" style="6" customWidth="1"/>
    <col min="5125" max="5125" width="7.08984375" style="6" customWidth="1"/>
    <col min="5126" max="5126" width="5.36328125" style="6" customWidth="1"/>
    <col min="5127" max="5127" width="7.08984375" style="6" customWidth="1"/>
    <col min="5128" max="5128" width="5.36328125" style="6" customWidth="1"/>
    <col min="5129" max="5129" width="7.08984375" style="6" customWidth="1"/>
    <col min="5130" max="5130" width="5.36328125" style="6" customWidth="1"/>
    <col min="5131" max="5131" width="7.08984375" style="6" customWidth="1"/>
    <col min="5132" max="5132" width="5.36328125" style="6" customWidth="1"/>
    <col min="5133" max="5133" width="7.08984375" style="6" customWidth="1"/>
    <col min="5134" max="5134" width="5.36328125" style="6" customWidth="1"/>
    <col min="5135" max="5135" width="7.08984375" style="6" customWidth="1"/>
    <col min="5136" max="5136" width="0" style="6" hidden="1" customWidth="1"/>
    <col min="5137" max="5137" width="4.6328125" style="6" customWidth="1"/>
    <col min="5138" max="5376" width="8.90625" style="6"/>
    <col min="5377" max="5378" width="2.90625" style="6" customWidth="1"/>
    <col min="5379" max="5379" width="9.08984375" style="6" customWidth="1"/>
    <col min="5380" max="5380" width="5.36328125" style="6" customWidth="1"/>
    <col min="5381" max="5381" width="7.08984375" style="6" customWidth="1"/>
    <col min="5382" max="5382" width="5.36328125" style="6" customWidth="1"/>
    <col min="5383" max="5383" width="7.08984375" style="6" customWidth="1"/>
    <col min="5384" max="5384" width="5.36328125" style="6" customWidth="1"/>
    <col min="5385" max="5385" width="7.08984375" style="6" customWidth="1"/>
    <col min="5386" max="5386" width="5.36328125" style="6" customWidth="1"/>
    <col min="5387" max="5387" width="7.08984375" style="6" customWidth="1"/>
    <col min="5388" max="5388" width="5.36328125" style="6" customWidth="1"/>
    <col min="5389" max="5389" width="7.08984375" style="6" customWidth="1"/>
    <col min="5390" max="5390" width="5.36328125" style="6" customWidth="1"/>
    <col min="5391" max="5391" width="7.08984375" style="6" customWidth="1"/>
    <col min="5392" max="5392" width="0" style="6" hidden="1" customWidth="1"/>
    <col min="5393" max="5393" width="4.6328125" style="6" customWidth="1"/>
    <col min="5394" max="5632" width="8.90625" style="6"/>
    <col min="5633" max="5634" width="2.90625" style="6" customWidth="1"/>
    <col min="5635" max="5635" width="9.08984375" style="6" customWidth="1"/>
    <col min="5636" max="5636" width="5.36328125" style="6" customWidth="1"/>
    <col min="5637" max="5637" width="7.08984375" style="6" customWidth="1"/>
    <col min="5638" max="5638" width="5.36328125" style="6" customWidth="1"/>
    <col min="5639" max="5639" width="7.08984375" style="6" customWidth="1"/>
    <col min="5640" max="5640" width="5.36328125" style="6" customWidth="1"/>
    <col min="5641" max="5641" width="7.08984375" style="6" customWidth="1"/>
    <col min="5642" max="5642" width="5.36328125" style="6" customWidth="1"/>
    <col min="5643" max="5643" width="7.08984375" style="6" customWidth="1"/>
    <col min="5644" max="5644" width="5.36328125" style="6" customWidth="1"/>
    <col min="5645" max="5645" width="7.08984375" style="6" customWidth="1"/>
    <col min="5646" max="5646" width="5.36328125" style="6" customWidth="1"/>
    <col min="5647" max="5647" width="7.08984375" style="6" customWidth="1"/>
    <col min="5648" max="5648" width="0" style="6" hidden="1" customWidth="1"/>
    <col min="5649" max="5649" width="4.6328125" style="6" customWidth="1"/>
    <col min="5650" max="5888" width="8.90625" style="6"/>
    <col min="5889" max="5890" width="2.90625" style="6" customWidth="1"/>
    <col min="5891" max="5891" width="9.08984375" style="6" customWidth="1"/>
    <col min="5892" max="5892" width="5.36328125" style="6" customWidth="1"/>
    <col min="5893" max="5893" width="7.08984375" style="6" customWidth="1"/>
    <col min="5894" max="5894" width="5.36328125" style="6" customWidth="1"/>
    <col min="5895" max="5895" width="7.08984375" style="6" customWidth="1"/>
    <col min="5896" max="5896" width="5.36328125" style="6" customWidth="1"/>
    <col min="5897" max="5897" width="7.08984375" style="6" customWidth="1"/>
    <col min="5898" max="5898" width="5.36328125" style="6" customWidth="1"/>
    <col min="5899" max="5899" width="7.08984375" style="6" customWidth="1"/>
    <col min="5900" max="5900" width="5.36328125" style="6" customWidth="1"/>
    <col min="5901" max="5901" width="7.08984375" style="6" customWidth="1"/>
    <col min="5902" max="5902" width="5.36328125" style="6" customWidth="1"/>
    <col min="5903" max="5903" width="7.08984375" style="6" customWidth="1"/>
    <col min="5904" max="5904" width="0" style="6" hidden="1" customWidth="1"/>
    <col min="5905" max="5905" width="4.6328125" style="6" customWidth="1"/>
    <col min="5906" max="6144" width="8.90625" style="6"/>
    <col min="6145" max="6146" width="2.90625" style="6" customWidth="1"/>
    <col min="6147" max="6147" width="9.08984375" style="6" customWidth="1"/>
    <col min="6148" max="6148" width="5.36328125" style="6" customWidth="1"/>
    <col min="6149" max="6149" width="7.08984375" style="6" customWidth="1"/>
    <col min="6150" max="6150" width="5.36328125" style="6" customWidth="1"/>
    <col min="6151" max="6151" width="7.08984375" style="6" customWidth="1"/>
    <col min="6152" max="6152" width="5.36328125" style="6" customWidth="1"/>
    <col min="6153" max="6153" width="7.08984375" style="6" customWidth="1"/>
    <col min="6154" max="6154" width="5.36328125" style="6" customWidth="1"/>
    <col min="6155" max="6155" width="7.08984375" style="6" customWidth="1"/>
    <col min="6156" max="6156" width="5.36328125" style="6" customWidth="1"/>
    <col min="6157" max="6157" width="7.08984375" style="6" customWidth="1"/>
    <col min="6158" max="6158" width="5.36328125" style="6" customWidth="1"/>
    <col min="6159" max="6159" width="7.08984375" style="6" customWidth="1"/>
    <col min="6160" max="6160" width="0" style="6" hidden="1" customWidth="1"/>
    <col min="6161" max="6161" width="4.6328125" style="6" customWidth="1"/>
    <col min="6162" max="6400" width="8.90625" style="6"/>
    <col min="6401" max="6402" width="2.90625" style="6" customWidth="1"/>
    <col min="6403" max="6403" width="9.08984375" style="6" customWidth="1"/>
    <col min="6404" max="6404" width="5.36328125" style="6" customWidth="1"/>
    <col min="6405" max="6405" width="7.08984375" style="6" customWidth="1"/>
    <col min="6406" max="6406" width="5.36328125" style="6" customWidth="1"/>
    <col min="6407" max="6407" width="7.08984375" style="6" customWidth="1"/>
    <col min="6408" max="6408" width="5.36328125" style="6" customWidth="1"/>
    <col min="6409" max="6409" width="7.08984375" style="6" customWidth="1"/>
    <col min="6410" max="6410" width="5.36328125" style="6" customWidth="1"/>
    <col min="6411" max="6411" width="7.08984375" style="6" customWidth="1"/>
    <col min="6412" max="6412" width="5.36328125" style="6" customWidth="1"/>
    <col min="6413" max="6413" width="7.08984375" style="6" customWidth="1"/>
    <col min="6414" max="6414" width="5.36328125" style="6" customWidth="1"/>
    <col min="6415" max="6415" width="7.08984375" style="6" customWidth="1"/>
    <col min="6416" max="6416" width="0" style="6" hidden="1" customWidth="1"/>
    <col min="6417" max="6417" width="4.6328125" style="6" customWidth="1"/>
    <col min="6418" max="6656" width="8.90625" style="6"/>
    <col min="6657" max="6658" width="2.90625" style="6" customWidth="1"/>
    <col min="6659" max="6659" width="9.08984375" style="6" customWidth="1"/>
    <col min="6660" max="6660" width="5.36328125" style="6" customWidth="1"/>
    <col min="6661" max="6661" width="7.08984375" style="6" customWidth="1"/>
    <col min="6662" max="6662" width="5.36328125" style="6" customWidth="1"/>
    <col min="6663" max="6663" width="7.08984375" style="6" customWidth="1"/>
    <col min="6664" max="6664" width="5.36328125" style="6" customWidth="1"/>
    <col min="6665" max="6665" width="7.08984375" style="6" customWidth="1"/>
    <col min="6666" max="6666" width="5.36328125" style="6" customWidth="1"/>
    <col min="6667" max="6667" width="7.08984375" style="6" customWidth="1"/>
    <col min="6668" max="6668" width="5.36328125" style="6" customWidth="1"/>
    <col min="6669" max="6669" width="7.08984375" style="6" customWidth="1"/>
    <col min="6670" max="6670" width="5.36328125" style="6" customWidth="1"/>
    <col min="6671" max="6671" width="7.08984375" style="6" customWidth="1"/>
    <col min="6672" max="6672" width="0" style="6" hidden="1" customWidth="1"/>
    <col min="6673" max="6673" width="4.6328125" style="6" customWidth="1"/>
    <col min="6674" max="6912" width="8.90625" style="6"/>
    <col min="6913" max="6914" width="2.90625" style="6" customWidth="1"/>
    <col min="6915" max="6915" width="9.08984375" style="6" customWidth="1"/>
    <col min="6916" max="6916" width="5.36328125" style="6" customWidth="1"/>
    <col min="6917" max="6917" width="7.08984375" style="6" customWidth="1"/>
    <col min="6918" max="6918" width="5.36328125" style="6" customWidth="1"/>
    <col min="6919" max="6919" width="7.08984375" style="6" customWidth="1"/>
    <col min="6920" max="6920" width="5.36328125" style="6" customWidth="1"/>
    <col min="6921" max="6921" width="7.08984375" style="6" customWidth="1"/>
    <col min="6922" max="6922" width="5.36328125" style="6" customWidth="1"/>
    <col min="6923" max="6923" width="7.08984375" style="6" customWidth="1"/>
    <col min="6924" max="6924" width="5.36328125" style="6" customWidth="1"/>
    <col min="6925" max="6925" width="7.08984375" style="6" customWidth="1"/>
    <col min="6926" max="6926" width="5.36328125" style="6" customWidth="1"/>
    <col min="6927" max="6927" width="7.08984375" style="6" customWidth="1"/>
    <col min="6928" max="6928" width="0" style="6" hidden="1" customWidth="1"/>
    <col min="6929" max="6929" width="4.6328125" style="6" customWidth="1"/>
    <col min="6930" max="7168" width="8.90625" style="6"/>
    <col min="7169" max="7170" width="2.90625" style="6" customWidth="1"/>
    <col min="7171" max="7171" width="9.08984375" style="6" customWidth="1"/>
    <col min="7172" max="7172" width="5.36328125" style="6" customWidth="1"/>
    <col min="7173" max="7173" width="7.08984375" style="6" customWidth="1"/>
    <col min="7174" max="7174" width="5.36328125" style="6" customWidth="1"/>
    <col min="7175" max="7175" width="7.08984375" style="6" customWidth="1"/>
    <col min="7176" max="7176" width="5.36328125" style="6" customWidth="1"/>
    <col min="7177" max="7177" width="7.08984375" style="6" customWidth="1"/>
    <col min="7178" max="7178" width="5.36328125" style="6" customWidth="1"/>
    <col min="7179" max="7179" width="7.08984375" style="6" customWidth="1"/>
    <col min="7180" max="7180" width="5.36328125" style="6" customWidth="1"/>
    <col min="7181" max="7181" width="7.08984375" style="6" customWidth="1"/>
    <col min="7182" max="7182" width="5.36328125" style="6" customWidth="1"/>
    <col min="7183" max="7183" width="7.08984375" style="6" customWidth="1"/>
    <col min="7184" max="7184" width="0" style="6" hidden="1" customWidth="1"/>
    <col min="7185" max="7185" width="4.6328125" style="6" customWidth="1"/>
    <col min="7186" max="7424" width="8.90625" style="6"/>
    <col min="7425" max="7426" width="2.90625" style="6" customWidth="1"/>
    <col min="7427" max="7427" width="9.08984375" style="6" customWidth="1"/>
    <col min="7428" max="7428" width="5.36328125" style="6" customWidth="1"/>
    <col min="7429" max="7429" width="7.08984375" style="6" customWidth="1"/>
    <col min="7430" max="7430" width="5.36328125" style="6" customWidth="1"/>
    <col min="7431" max="7431" width="7.08984375" style="6" customWidth="1"/>
    <col min="7432" max="7432" width="5.36328125" style="6" customWidth="1"/>
    <col min="7433" max="7433" width="7.08984375" style="6" customWidth="1"/>
    <col min="7434" max="7434" width="5.36328125" style="6" customWidth="1"/>
    <col min="7435" max="7435" width="7.08984375" style="6" customWidth="1"/>
    <col min="7436" max="7436" width="5.36328125" style="6" customWidth="1"/>
    <col min="7437" max="7437" width="7.08984375" style="6" customWidth="1"/>
    <col min="7438" max="7438" width="5.36328125" style="6" customWidth="1"/>
    <col min="7439" max="7439" width="7.08984375" style="6" customWidth="1"/>
    <col min="7440" max="7440" width="0" style="6" hidden="1" customWidth="1"/>
    <col min="7441" max="7441" width="4.6328125" style="6" customWidth="1"/>
    <col min="7442" max="7680" width="8.90625" style="6"/>
    <col min="7681" max="7682" width="2.90625" style="6" customWidth="1"/>
    <col min="7683" max="7683" width="9.08984375" style="6" customWidth="1"/>
    <col min="7684" max="7684" width="5.36328125" style="6" customWidth="1"/>
    <col min="7685" max="7685" width="7.08984375" style="6" customWidth="1"/>
    <col min="7686" max="7686" width="5.36328125" style="6" customWidth="1"/>
    <col min="7687" max="7687" width="7.08984375" style="6" customWidth="1"/>
    <col min="7688" max="7688" width="5.36328125" style="6" customWidth="1"/>
    <col min="7689" max="7689" width="7.08984375" style="6" customWidth="1"/>
    <col min="7690" max="7690" width="5.36328125" style="6" customWidth="1"/>
    <col min="7691" max="7691" width="7.08984375" style="6" customWidth="1"/>
    <col min="7692" max="7692" width="5.36328125" style="6" customWidth="1"/>
    <col min="7693" max="7693" width="7.08984375" style="6" customWidth="1"/>
    <col min="7694" max="7694" width="5.36328125" style="6" customWidth="1"/>
    <col min="7695" max="7695" width="7.08984375" style="6" customWidth="1"/>
    <col min="7696" max="7696" width="0" style="6" hidden="1" customWidth="1"/>
    <col min="7697" max="7697" width="4.6328125" style="6" customWidth="1"/>
    <col min="7698" max="7936" width="8.90625" style="6"/>
    <col min="7937" max="7938" width="2.90625" style="6" customWidth="1"/>
    <col min="7939" max="7939" width="9.08984375" style="6" customWidth="1"/>
    <col min="7940" max="7940" width="5.36328125" style="6" customWidth="1"/>
    <col min="7941" max="7941" width="7.08984375" style="6" customWidth="1"/>
    <col min="7942" max="7942" width="5.36328125" style="6" customWidth="1"/>
    <col min="7943" max="7943" width="7.08984375" style="6" customWidth="1"/>
    <col min="7944" max="7944" width="5.36328125" style="6" customWidth="1"/>
    <col min="7945" max="7945" width="7.08984375" style="6" customWidth="1"/>
    <col min="7946" max="7946" width="5.36328125" style="6" customWidth="1"/>
    <col min="7947" max="7947" width="7.08984375" style="6" customWidth="1"/>
    <col min="7948" max="7948" width="5.36328125" style="6" customWidth="1"/>
    <col min="7949" max="7949" width="7.08984375" style="6" customWidth="1"/>
    <col min="7950" max="7950" width="5.36328125" style="6" customWidth="1"/>
    <col min="7951" max="7951" width="7.08984375" style="6" customWidth="1"/>
    <col min="7952" max="7952" width="0" style="6" hidden="1" customWidth="1"/>
    <col min="7953" max="7953" width="4.6328125" style="6" customWidth="1"/>
    <col min="7954" max="8192" width="8.90625" style="6"/>
    <col min="8193" max="8194" width="2.90625" style="6" customWidth="1"/>
    <col min="8195" max="8195" width="9.08984375" style="6" customWidth="1"/>
    <col min="8196" max="8196" width="5.36328125" style="6" customWidth="1"/>
    <col min="8197" max="8197" width="7.08984375" style="6" customWidth="1"/>
    <col min="8198" max="8198" width="5.36328125" style="6" customWidth="1"/>
    <col min="8199" max="8199" width="7.08984375" style="6" customWidth="1"/>
    <col min="8200" max="8200" width="5.36328125" style="6" customWidth="1"/>
    <col min="8201" max="8201" width="7.08984375" style="6" customWidth="1"/>
    <col min="8202" max="8202" width="5.36328125" style="6" customWidth="1"/>
    <col min="8203" max="8203" width="7.08984375" style="6" customWidth="1"/>
    <col min="8204" max="8204" width="5.36328125" style="6" customWidth="1"/>
    <col min="8205" max="8205" width="7.08984375" style="6" customWidth="1"/>
    <col min="8206" max="8206" width="5.36328125" style="6" customWidth="1"/>
    <col min="8207" max="8207" width="7.08984375" style="6" customWidth="1"/>
    <col min="8208" max="8208" width="0" style="6" hidden="1" customWidth="1"/>
    <col min="8209" max="8209" width="4.6328125" style="6" customWidth="1"/>
    <col min="8210" max="8448" width="8.90625" style="6"/>
    <col min="8449" max="8450" width="2.90625" style="6" customWidth="1"/>
    <col min="8451" max="8451" width="9.08984375" style="6" customWidth="1"/>
    <col min="8452" max="8452" width="5.36328125" style="6" customWidth="1"/>
    <col min="8453" max="8453" width="7.08984375" style="6" customWidth="1"/>
    <col min="8454" max="8454" width="5.36328125" style="6" customWidth="1"/>
    <col min="8455" max="8455" width="7.08984375" style="6" customWidth="1"/>
    <col min="8456" max="8456" width="5.36328125" style="6" customWidth="1"/>
    <col min="8457" max="8457" width="7.08984375" style="6" customWidth="1"/>
    <col min="8458" max="8458" width="5.36328125" style="6" customWidth="1"/>
    <col min="8459" max="8459" width="7.08984375" style="6" customWidth="1"/>
    <col min="8460" max="8460" width="5.36328125" style="6" customWidth="1"/>
    <col min="8461" max="8461" width="7.08984375" style="6" customWidth="1"/>
    <col min="8462" max="8462" width="5.36328125" style="6" customWidth="1"/>
    <col min="8463" max="8463" width="7.08984375" style="6" customWidth="1"/>
    <col min="8464" max="8464" width="0" style="6" hidden="1" customWidth="1"/>
    <col min="8465" max="8465" width="4.6328125" style="6" customWidth="1"/>
    <col min="8466" max="8704" width="8.90625" style="6"/>
    <col min="8705" max="8706" width="2.90625" style="6" customWidth="1"/>
    <col min="8707" max="8707" width="9.08984375" style="6" customWidth="1"/>
    <col min="8708" max="8708" width="5.36328125" style="6" customWidth="1"/>
    <col min="8709" max="8709" width="7.08984375" style="6" customWidth="1"/>
    <col min="8710" max="8710" width="5.36328125" style="6" customWidth="1"/>
    <col min="8711" max="8711" width="7.08984375" style="6" customWidth="1"/>
    <col min="8712" max="8712" width="5.36328125" style="6" customWidth="1"/>
    <col min="8713" max="8713" width="7.08984375" style="6" customWidth="1"/>
    <col min="8714" max="8714" width="5.36328125" style="6" customWidth="1"/>
    <col min="8715" max="8715" width="7.08984375" style="6" customWidth="1"/>
    <col min="8716" max="8716" width="5.36328125" style="6" customWidth="1"/>
    <col min="8717" max="8717" width="7.08984375" style="6" customWidth="1"/>
    <col min="8718" max="8718" width="5.36328125" style="6" customWidth="1"/>
    <col min="8719" max="8719" width="7.08984375" style="6" customWidth="1"/>
    <col min="8720" max="8720" width="0" style="6" hidden="1" customWidth="1"/>
    <col min="8721" max="8721" width="4.6328125" style="6" customWidth="1"/>
    <col min="8722" max="8960" width="8.90625" style="6"/>
    <col min="8961" max="8962" width="2.90625" style="6" customWidth="1"/>
    <col min="8963" max="8963" width="9.08984375" style="6" customWidth="1"/>
    <col min="8964" max="8964" width="5.36328125" style="6" customWidth="1"/>
    <col min="8965" max="8965" width="7.08984375" style="6" customWidth="1"/>
    <col min="8966" max="8966" width="5.36328125" style="6" customWidth="1"/>
    <col min="8967" max="8967" width="7.08984375" style="6" customWidth="1"/>
    <col min="8968" max="8968" width="5.36328125" style="6" customWidth="1"/>
    <col min="8969" max="8969" width="7.08984375" style="6" customWidth="1"/>
    <col min="8970" max="8970" width="5.36328125" style="6" customWidth="1"/>
    <col min="8971" max="8971" width="7.08984375" style="6" customWidth="1"/>
    <col min="8972" max="8972" width="5.36328125" style="6" customWidth="1"/>
    <col min="8973" max="8973" width="7.08984375" style="6" customWidth="1"/>
    <col min="8974" max="8974" width="5.36328125" style="6" customWidth="1"/>
    <col min="8975" max="8975" width="7.08984375" style="6" customWidth="1"/>
    <col min="8976" max="8976" width="0" style="6" hidden="1" customWidth="1"/>
    <col min="8977" max="8977" width="4.6328125" style="6" customWidth="1"/>
    <col min="8978" max="9216" width="8.90625" style="6"/>
    <col min="9217" max="9218" width="2.90625" style="6" customWidth="1"/>
    <col min="9219" max="9219" width="9.08984375" style="6" customWidth="1"/>
    <col min="9220" max="9220" width="5.36328125" style="6" customWidth="1"/>
    <col min="9221" max="9221" width="7.08984375" style="6" customWidth="1"/>
    <col min="9222" max="9222" width="5.36328125" style="6" customWidth="1"/>
    <col min="9223" max="9223" width="7.08984375" style="6" customWidth="1"/>
    <col min="9224" max="9224" width="5.36328125" style="6" customWidth="1"/>
    <col min="9225" max="9225" width="7.08984375" style="6" customWidth="1"/>
    <col min="9226" max="9226" width="5.36328125" style="6" customWidth="1"/>
    <col min="9227" max="9227" width="7.08984375" style="6" customWidth="1"/>
    <col min="9228" max="9228" width="5.36328125" style="6" customWidth="1"/>
    <col min="9229" max="9229" width="7.08984375" style="6" customWidth="1"/>
    <col min="9230" max="9230" width="5.36328125" style="6" customWidth="1"/>
    <col min="9231" max="9231" width="7.08984375" style="6" customWidth="1"/>
    <col min="9232" max="9232" width="0" style="6" hidden="1" customWidth="1"/>
    <col min="9233" max="9233" width="4.6328125" style="6" customWidth="1"/>
    <col min="9234" max="9472" width="8.90625" style="6"/>
    <col min="9473" max="9474" width="2.90625" style="6" customWidth="1"/>
    <col min="9475" max="9475" width="9.08984375" style="6" customWidth="1"/>
    <col min="9476" max="9476" width="5.36328125" style="6" customWidth="1"/>
    <col min="9477" max="9477" width="7.08984375" style="6" customWidth="1"/>
    <col min="9478" max="9478" width="5.36328125" style="6" customWidth="1"/>
    <col min="9479" max="9479" width="7.08984375" style="6" customWidth="1"/>
    <col min="9480" max="9480" width="5.36328125" style="6" customWidth="1"/>
    <col min="9481" max="9481" width="7.08984375" style="6" customWidth="1"/>
    <col min="9482" max="9482" width="5.36328125" style="6" customWidth="1"/>
    <col min="9483" max="9483" width="7.08984375" style="6" customWidth="1"/>
    <col min="9484" max="9484" width="5.36328125" style="6" customWidth="1"/>
    <col min="9485" max="9485" width="7.08984375" style="6" customWidth="1"/>
    <col min="9486" max="9486" width="5.36328125" style="6" customWidth="1"/>
    <col min="9487" max="9487" width="7.08984375" style="6" customWidth="1"/>
    <col min="9488" max="9488" width="0" style="6" hidden="1" customWidth="1"/>
    <col min="9489" max="9489" width="4.6328125" style="6" customWidth="1"/>
    <col min="9490" max="9728" width="8.90625" style="6"/>
    <col min="9729" max="9730" width="2.90625" style="6" customWidth="1"/>
    <col min="9731" max="9731" width="9.08984375" style="6" customWidth="1"/>
    <col min="9732" max="9732" width="5.36328125" style="6" customWidth="1"/>
    <col min="9733" max="9733" width="7.08984375" style="6" customWidth="1"/>
    <col min="9734" max="9734" width="5.36328125" style="6" customWidth="1"/>
    <col min="9735" max="9735" width="7.08984375" style="6" customWidth="1"/>
    <col min="9736" max="9736" width="5.36328125" style="6" customWidth="1"/>
    <col min="9737" max="9737" width="7.08984375" style="6" customWidth="1"/>
    <col min="9738" max="9738" width="5.36328125" style="6" customWidth="1"/>
    <col min="9739" max="9739" width="7.08984375" style="6" customWidth="1"/>
    <col min="9740" max="9740" width="5.36328125" style="6" customWidth="1"/>
    <col min="9741" max="9741" width="7.08984375" style="6" customWidth="1"/>
    <col min="9742" max="9742" width="5.36328125" style="6" customWidth="1"/>
    <col min="9743" max="9743" width="7.08984375" style="6" customWidth="1"/>
    <col min="9744" max="9744" width="0" style="6" hidden="1" customWidth="1"/>
    <col min="9745" max="9745" width="4.6328125" style="6" customWidth="1"/>
    <col min="9746" max="9984" width="8.90625" style="6"/>
    <col min="9985" max="9986" width="2.90625" style="6" customWidth="1"/>
    <col min="9987" max="9987" width="9.08984375" style="6" customWidth="1"/>
    <col min="9988" max="9988" width="5.36328125" style="6" customWidth="1"/>
    <col min="9989" max="9989" width="7.08984375" style="6" customWidth="1"/>
    <col min="9990" max="9990" width="5.36328125" style="6" customWidth="1"/>
    <col min="9991" max="9991" width="7.08984375" style="6" customWidth="1"/>
    <col min="9992" max="9992" width="5.36328125" style="6" customWidth="1"/>
    <col min="9993" max="9993" width="7.08984375" style="6" customWidth="1"/>
    <col min="9994" max="9994" width="5.36328125" style="6" customWidth="1"/>
    <col min="9995" max="9995" width="7.08984375" style="6" customWidth="1"/>
    <col min="9996" max="9996" width="5.36328125" style="6" customWidth="1"/>
    <col min="9997" max="9997" width="7.08984375" style="6" customWidth="1"/>
    <col min="9998" max="9998" width="5.36328125" style="6" customWidth="1"/>
    <col min="9999" max="9999" width="7.08984375" style="6" customWidth="1"/>
    <col min="10000" max="10000" width="0" style="6" hidden="1" customWidth="1"/>
    <col min="10001" max="10001" width="4.6328125" style="6" customWidth="1"/>
    <col min="10002" max="10240" width="8.90625" style="6"/>
    <col min="10241" max="10242" width="2.90625" style="6" customWidth="1"/>
    <col min="10243" max="10243" width="9.08984375" style="6" customWidth="1"/>
    <col min="10244" max="10244" width="5.36328125" style="6" customWidth="1"/>
    <col min="10245" max="10245" width="7.08984375" style="6" customWidth="1"/>
    <col min="10246" max="10246" width="5.36328125" style="6" customWidth="1"/>
    <col min="10247" max="10247" width="7.08984375" style="6" customWidth="1"/>
    <col min="10248" max="10248" width="5.36328125" style="6" customWidth="1"/>
    <col min="10249" max="10249" width="7.08984375" style="6" customWidth="1"/>
    <col min="10250" max="10250" width="5.36328125" style="6" customWidth="1"/>
    <col min="10251" max="10251" width="7.08984375" style="6" customWidth="1"/>
    <col min="10252" max="10252" width="5.36328125" style="6" customWidth="1"/>
    <col min="10253" max="10253" width="7.08984375" style="6" customWidth="1"/>
    <col min="10254" max="10254" width="5.36328125" style="6" customWidth="1"/>
    <col min="10255" max="10255" width="7.08984375" style="6" customWidth="1"/>
    <col min="10256" max="10256" width="0" style="6" hidden="1" customWidth="1"/>
    <col min="10257" max="10257" width="4.6328125" style="6" customWidth="1"/>
    <col min="10258" max="10496" width="8.90625" style="6"/>
    <col min="10497" max="10498" width="2.90625" style="6" customWidth="1"/>
    <col min="10499" max="10499" width="9.08984375" style="6" customWidth="1"/>
    <col min="10500" max="10500" width="5.36328125" style="6" customWidth="1"/>
    <col min="10501" max="10501" width="7.08984375" style="6" customWidth="1"/>
    <col min="10502" max="10502" width="5.36328125" style="6" customWidth="1"/>
    <col min="10503" max="10503" width="7.08984375" style="6" customWidth="1"/>
    <col min="10504" max="10504" width="5.36328125" style="6" customWidth="1"/>
    <col min="10505" max="10505" width="7.08984375" style="6" customWidth="1"/>
    <col min="10506" max="10506" width="5.36328125" style="6" customWidth="1"/>
    <col min="10507" max="10507" width="7.08984375" style="6" customWidth="1"/>
    <col min="10508" max="10508" width="5.36328125" style="6" customWidth="1"/>
    <col min="10509" max="10509" width="7.08984375" style="6" customWidth="1"/>
    <col min="10510" max="10510" width="5.36328125" style="6" customWidth="1"/>
    <col min="10511" max="10511" width="7.08984375" style="6" customWidth="1"/>
    <col min="10512" max="10512" width="0" style="6" hidden="1" customWidth="1"/>
    <col min="10513" max="10513" width="4.6328125" style="6" customWidth="1"/>
    <col min="10514" max="10752" width="8.90625" style="6"/>
    <col min="10753" max="10754" width="2.90625" style="6" customWidth="1"/>
    <col min="10755" max="10755" width="9.08984375" style="6" customWidth="1"/>
    <col min="10756" max="10756" width="5.36328125" style="6" customWidth="1"/>
    <col min="10757" max="10757" width="7.08984375" style="6" customWidth="1"/>
    <col min="10758" max="10758" width="5.36328125" style="6" customWidth="1"/>
    <col min="10759" max="10759" width="7.08984375" style="6" customWidth="1"/>
    <col min="10760" max="10760" width="5.36328125" style="6" customWidth="1"/>
    <col min="10761" max="10761" width="7.08984375" style="6" customWidth="1"/>
    <col min="10762" max="10762" width="5.36328125" style="6" customWidth="1"/>
    <col min="10763" max="10763" width="7.08984375" style="6" customWidth="1"/>
    <col min="10764" max="10764" width="5.36328125" style="6" customWidth="1"/>
    <col min="10765" max="10765" width="7.08984375" style="6" customWidth="1"/>
    <col min="10766" max="10766" width="5.36328125" style="6" customWidth="1"/>
    <col min="10767" max="10767" width="7.08984375" style="6" customWidth="1"/>
    <col min="10768" max="10768" width="0" style="6" hidden="1" customWidth="1"/>
    <col min="10769" max="10769" width="4.6328125" style="6" customWidth="1"/>
    <col min="10770" max="11008" width="8.90625" style="6"/>
    <col min="11009" max="11010" width="2.90625" style="6" customWidth="1"/>
    <col min="11011" max="11011" width="9.08984375" style="6" customWidth="1"/>
    <col min="11012" max="11012" width="5.36328125" style="6" customWidth="1"/>
    <col min="11013" max="11013" width="7.08984375" style="6" customWidth="1"/>
    <col min="11014" max="11014" width="5.36328125" style="6" customWidth="1"/>
    <col min="11015" max="11015" width="7.08984375" style="6" customWidth="1"/>
    <col min="11016" max="11016" width="5.36328125" style="6" customWidth="1"/>
    <col min="11017" max="11017" width="7.08984375" style="6" customWidth="1"/>
    <col min="11018" max="11018" width="5.36328125" style="6" customWidth="1"/>
    <col min="11019" max="11019" width="7.08984375" style="6" customWidth="1"/>
    <col min="11020" max="11020" width="5.36328125" style="6" customWidth="1"/>
    <col min="11021" max="11021" width="7.08984375" style="6" customWidth="1"/>
    <col min="11022" max="11022" width="5.36328125" style="6" customWidth="1"/>
    <col min="11023" max="11023" width="7.08984375" style="6" customWidth="1"/>
    <col min="11024" max="11024" width="0" style="6" hidden="1" customWidth="1"/>
    <col min="11025" max="11025" width="4.6328125" style="6" customWidth="1"/>
    <col min="11026" max="11264" width="8.90625" style="6"/>
    <col min="11265" max="11266" width="2.90625" style="6" customWidth="1"/>
    <col min="11267" max="11267" width="9.08984375" style="6" customWidth="1"/>
    <col min="11268" max="11268" width="5.36328125" style="6" customWidth="1"/>
    <col min="11269" max="11269" width="7.08984375" style="6" customWidth="1"/>
    <col min="11270" max="11270" width="5.36328125" style="6" customWidth="1"/>
    <col min="11271" max="11271" width="7.08984375" style="6" customWidth="1"/>
    <col min="11272" max="11272" width="5.36328125" style="6" customWidth="1"/>
    <col min="11273" max="11273" width="7.08984375" style="6" customWidth="1"/>
    <col min="11274" max="11274" width="5.36328125" style="6" customWidth="1"/>
    <col min="11275" max="11275" width="7.08984375" style="6" customWidth="1"/>
    <col min="11276" max="11276" width="5.36328125" style="6" customWidth="1"/>
    <col min="11277" max="11277" width="7.08984375" style="6" customWidth="1"/>
    <col min="11278" max="11278" width="5.36328125" style="6" customWidth="1"/>
    <col min="11279" max="11279" width="7.08984375" style="6" customWidth="1"/>
    <col min="11280" max="11280" width="0" style="6" hidden="1" customWidth="1"/>
    <col min="11281" max="11281" width="4.6328125" style="6" customWidth="1"/>
    <col min="11282" max="11520" width="8.90625" style="6"/>
    <col min="11521" max="11522" width="2.90625" style="6" customWidth="1"/>
    <col min="11523" max="11523" width="9.08984375" style="6" customWidth="1"/>
    <col min="11524" max="11524" width="5.36328125" style="6" customWidth="1"/>
    <col min="11525" max="11525" width="7.08984375" style="6" customWidth="1"/>
    <col min="11526" max="11526" width="5.36328125" style="6" customWidth="1"/>
    <col min="11527" max="11527" width="7.08984375" style="6" customWidth="1"/>
    <col min="11528" max="11528" width="5.36328125" style="6" customWidth="1"/>
    <col min="11529" max="11529" width="7.08984375" style="6" customWidth="1"/>
    <col min="11530" max="11530" width="5.36328125" style="6" customWidth="1"/>
    <col min="11531" max="11531" width="7.08984375" style="6" customWidth="1"/>
    <col min="11532" max="11532" width="5.36328125" style="6" customWidth="1"/>
    <col min="11533" max="11533" width="7.08984375" style="6" customWidth="1"/>
    <col min="11534" max="11534" width="5.36328125" style="6" customWidth="1"/>
    <col min="11535" max="11535" width="7.08984375" style="6" customWidth="1"/>
    <col min="11536" max="11536" width="0" style="6" hidden="1" customWidth="1"/>
    <col min="11537" max="11537" width="4.6328125" style="6" customWidth="1"/>
    <col min="11538" max="11776" width="8.90625" style="6"/>
    <col min="11777" max="11778" width="2.90625" style="6" customWidth="1"/>
    <col min="11779" max="11779" width="9.08984375" style="6" customWidth="1"/>
    <col min="11780" max="11780" width="5.36328125" style="6" customWidth="1"/>
    <col min="11781" max="11781" width="7.08984375" style="6" customWidth="1"/>
    <col min="11782" max="11782" width="5.36328125" style="6" customWidth="1"/>
    <col min="11783" max="11783" width="7.08984375" style="6" customWidth="1"/>
    <col min="11784" max="11784" width="5.36328125" style="6" customWidth="1"/>
    <col min="11785" max="11785" width="7.08984375" style="6" customWidth="1"/>
    <col min="11786" max="11786" width="5.36328125" style="6" customWidth="1"/>
    <col min="11787" max="11787" width="7.08984375" style="6" customWidth="1"/>
    <col min="11788" max="11788" width="5.36328125" style="6" customWidth="1"/>
    <col min="11789" max="11789" width="7.08984375" style="6" customWidth="1"/>
    <col min="11790" max="11790" width="5.36328125" style="6" customWidth="1"/>
    <col min="11791" max="11791" width="7.08984375" style="6" customWidth="1"/>
    <col min="11792" max="11792" width="0" style="6" hidden="1" customWidth="1"/>
    <col min="11793" max="11793" width="4.6328125" style="6" customWidth="1"/>
    <col min="11794" max="12032" width="8.90625" style="6"/>
    <col min="12033" max="12034" width="2.90625" style="6" customWidth="1"/>
    <col min="12035" max="12035" width="9.08984375" style="6" customWidth="1"/>
    <col min="12036" max="12036" width="5.36328125" style="6" customWidth="1"/>
    <col min="12037" max="12037" width="7.08984375" style="6" customWidth="1"/>
    <col min="12038" max="12038" width="5.36328125" style="6" customWidth="1"/>
    <col min="12039" max="12039" width="7.08984375" style="6" customWidth="1"/>
    <col min="12040" max="12040" width="5.36328125" style="6" customWidth="1"/>
    <col min="12041" max="12041" width="7.08984375" style="6" customWidth="1"/>
    <col min="12042" max="12042" width="5.36328125" style="6" customWidth="1"/>
    <col min="12043" max="12043" width="7.08984375" style="6" customWidth="1"/>
    <col min="12044" max="12044" width="5.36328125" style="6" customWidth="1"/>
    <col min="12045" max="12045" width="7.08984375" style="6" customWidth="1"/>
    <col min="12046" max="12046" width="5.36328125" style="6" customWidth="1"/>
    <col min="12047" max="12047" width="7.08984375" style="6" customWidth="1"/>
    <col min="12048" max="12048" width="0" style="6" hidden="1" customWidth="1"/>
    <col min="12049" max="12049" width="4.6328125" style="6" customWidth="1"/>
    <col min="12050" max="12288" width="8.90625" style="6"/>
    <col min="12289" max="12290" width="2.90625" style="6" customWidth="1"/>
    <col min="12291" max="12291" width="9.08984375" style="6" customWidth="1"/>
    <col min="12292" max="12292" width="5.36328125" style="6" customWidth="1"/>
    <col min="12293" max="12293" width="7.08984375" style="6" customWidth="1"/>
    <col min="12294" max="12294" width="5.36328125" style="6" customWidth="1"/>
    <col min="12295" max="12295" width="7.08984375" style="6" customWidth="1"/>
    <col min="12296" max="12296" width="5.36328125" style="6" customWidth="1"/>
    <col min="12297" max="12297" width="7.08984375" style="6" customWidth="1"/>
    <col min="12298" max="12298" width="5.36328125" style="6" customWidth="1"/>
    <col min="12299" max="12299" width="7.08984375" style="6" customWidth="1"/>
    <col min="12300" max="12300" width="5.36328125" style="6" customWidth="1"/>
    <col min="12301" max="12301" width="7.08984375" style="6" customWidth="1"/>
    <col min="12302" max="12302" width="5.36328125" style="6" customWidth="1"/>
    <col min="12303" max="12303" width="7.08984375" style="6" customWidth="1"/>
    <col min="12304" max="12304" width="0" style="6" hidden="1" customWidth="1"/>
    <col min="12305" max="12305" width="4.6328125" style="6" customWidth="1"/>
    <col min="12306" max="12544" width="8.90625" style="6"/>
    <col min="12545" max="12546" width="2.90625" style="6" customWidth="1"/>
    <col min="12547" max="12547" width="9.08984375" style="6" customWidth="1"/>
    <col min="12548" max="12548" width="5.36328125" style="6" customWidth="1"/>
    <col min="12549" max="12549" width="7.08984375" style="6" customWidth="1"/>
    <col min="12550" max="12550" width="5.36328125" style="6" customWidth="1"/>
    <col min="12551" max="12551" width="7.08984375" style="6" customWidth="1"/>
    <col min="12552" max="12552" width="5.36328125" style="6" customWidth="1"/>
    <col min="12553" max="12553" width="7.08984375" style="6" customWidth="1"/>
    <col min="12554" max="12554" width="5.36328125" style="6" customWidth="1"/>
    <col min="12555" max="12555" width="7.08984375" style="6" customWidth="1"/>
    <col min="12556" max="12556" width="5.36328125" style="6" customWidth="1"/>
    <col min="12557" max="12557" width="7.08984375" style="6" customWidth="1"/>
    <col min="12558" max="12558" width="5.36328125" style="6" customWidth="1"/>
    <col min="12559" max="12559" width="7.08984375" style="6" customWidth="1"/>
    <col min="12560" max="12560" width="0" style="6" hidden="1" customWidth="1"/>
    <col min="12561" max="12561" width="4.6328125" style="6" customWidth="1"/>
    <col min="12562" max="12800" width="8.90625" style="6"/>
    <col min="12801" max="12802" width="2.90625" style="6" customWidth="1"/>
    <col min="12803" max="12803" width="9.08984375" style="6" customWidth="1"/>
    <col min="12804" max="12804" width="5.36328125" style="6" customWidth="1"/>
    <col min="12805" max="12805" width="7.08984375" style="6" customWidth="1"/>
    <col min="12806" max="12806" width="5.36328125" style="6" customWidth="1"/>
    <col min="12807" max="12807" width="7.08984375" style="6" customWidth="1"/>
    <col min="12808" max="12808" width="5.36328125" style="6" customWidth="1"/>
    <col min="12809" max="12809" width="7.08984375" style="6" customWidth="1"/>
    <col min="12810" max="12810" width="5.36328125" style="6" customWidth="1"/>
    <col min="12811" max="12811" width="7.08984375" style="6" customWidth="1"/>
    <col min="12812" max="12812" width="5.36328125" style="6" customWidth="1"/>
    <col min="12813" max="12813" width="7.08984375" style="6" customWidth="1"/>
    <col min="12814" max="12814" width="5.36328125" style="6" customWidth="1"/>
    <col min="12815" max="12815" width="7.08984375" style="6" customWidth="1"/>
    <col min="12816" max="12816" width="0" style="6" hidden="1" customWidth="1"/>
    <col min="12817" max="12817" width="4.6328125" style="6" customWidth="1"/>
    <col min="12818" max="13056" width="8.90625" style="6"/>
    <col min="13057" max="13058" width="2.90625" style="6" customWidth="1"/>
    <col min="13059" max="13059" width="9.08984375" style="6" customWidth="1"/>
    <col min="13060" max="13060" width="5.36328125" style="6" customWidth="1"/>
    <col min="13061" max="13061" width="7.08984375" style="6" customWidth="1"/>
    <col min="13062" max="13062" width="5.36328125" style="6" customWidth="1"/>
    <col min="13063" max="13063" width="7.08984375" style="6" customWidth="1"/>
    <col min="13064" max="13064" width="5.36328125" style="6" customWidth="1"/>
    <col min="13065" max="13065" width="7.08984375" style="6" customWidth="1"/>
    <col min="13066" max="13066" width="5.36328125" style="6" customWidth="1"/>
    <col min="13067" max="13067" width="7.08984375" style="6" customWidth="1"/>
    <col min="13068" max="13068" width="5.36328125" style="6" customWidth="1"/>
    <col min="13069" max="13069" width="7.08984375" style="6" customWidth="1"/>
    <col min="13070" max="13070" width="5.36328125" style="6" customWidth="1"/>
    <col min="13071" max="13071" width="7.08984375" style="6" customWidth="1"/>
    <col min="13072" max="13072" width="0" style="6" hidden="1" customWidth="1"/>
    <col min="13073" max="13073" width="4.6328125" style="6" customWidth="1"/>
    <col min="13074" max="13312" width="8.90625" style="6"/>
    <col min="13313" max="13314" width="2.90625" style="6" customWidth="1"/>
    <col min="13315" max="13315" width="9.08984375" style="6" customWidth="1"/>
    <col min="13316" max="13316" width="5.36328125" style="6" customWidth="1"/>
    <col min="13317" max="13317" width="7.08984375" style="6" customWidth="1"/>
    <col min="13318" max="13318" width="5.36328125" style="6" customWidth="1"/>
    <col min="13319" max="13319" width="7.08984375" style="6" customWidth="1"/>
    <col min="13320" max="13320" width="5.36328125" style="6" customWidth="1"/>
    <col min="13321" max="13321" width="7.08984375" style="6" customWidth="1"/>
    <col min="13322" max="13322" width="5.36328125" style="6" customWidth="1"/>
    <col min="13323" max="13323" width="7.08984375" style="6" customWidth="1"/>
    <col min="13324" max="13324" width="5.36328125" style="6" customWidth="1"/>
    <col min="13325" max="13325" width="7.08984375" style="6" customWidth="1"/>
    <col min="13326" max="13326" width="5.36328125" style="6" customWidth="1"/>
    <col min="13327" max="13327" width="7.08984375" style="6" customWidth="1"/>
    <col min="13328" max="13328" width="0" style="6" hidden="1" customWidth="1"/>
    <col min="13329" max="13329" width="4.6328125" style="6" customWidth="1"/>
    <col min="13330" max="13568" width="8.90625" style="6"/>
    <col min="13569" max="13570" width="2.90625" style="6" customWidth="1"/>
    <col min="13571" max="13571" width="9.08984375" style="6" customWidth="1"/>
    <col min="13572" max="13572" width="5.36328125" style="6" customWidth="1"/>
    <col min="13573" max="13573" width="7.08984375" style="6" customWidth="1"/>
    <col min="13574" max="13574" width="5.36328125" style="6" customWidth="1"/>
    <col min="13575" max="13575" width="7.08984375" style="6" customWidth="1"/>
    <col min="13576" max="13576" width="5.36328125" style="6" customWidth="1"/>
    <col min="13577" max="13577" width="7.08984375" style="6" customWidth="1"/>
    <col min="13578" max="13578" width="5.36328125" style="6" customWidth="1"/>
    <col min="13579" max="13579" width="7.08984375" style="6" customWidth="1"/>
    <col min="13580" max="13580" width="5.36328125" style="6" customWidth="1"/>
    <col min="13581" max="13581" width="7.08984375" style="6" customWidth="1"/>
    <col min="13582" max="13582" width="5.36328125" style="6" customWidth="1"/>
    <col min="13583" max="13583" width="7.08984375" style="6" customWidth="1"/>
    <col min="13584" max="13584" width="0" style="6" hidden="1" customWidth="1"/>
    <col min="13585" max="13585" width="4.6328125" style="6" customWidth="1"/>
    <col min="13586" max="13824" width="8.90625" style="6"/>
    <col min="13825" max="13826" width="2.90625" style="6" customWidth="1"/>
    <col min="13827" max="13827" width="9.08984375" style="6" customWidth="1"/>
    <col min="13828" max="13828" width="5.36328125" style="6" customWidth="1"/>
    <col min="13829" max="13829" width="7.08984375" style="6" customWidth="1"/>
    <col min="13830" max="13830" width="5.36328125" style="6" customWidth="1"/>
    <col min="13831" max="13831" width="7.08984375" style="6" customWidth="1"/>
    <col min="13832" max="13832" width="5.36328125" style="6" customWidth="1"/>
    <col min="13833" max="13833" width="7.08984375" style="6" customWidth="1"/>
    <col min="13834" max="13834" width="5.36328125" style="6" customWidth="1"/>
    <col min="13835" max="13835" width="7.08984375" style="6" customWidth="1"/>
    <col min="13836" max="13836" width="5.36328125" style="6" customWidth="1"/>
    <col min="13837" max="13837" width="7.08984375" style="6" customWidth="1"/>
    <col min="13838" max="13838" width="5.36328125" style="6" customWidth="1"/>
    <col min="13839" max="13839" width="7.08984375" style="6" customWidth="1"/>
    <col min="13840" max="13840" width="0" style="6" hidden="1" customWidth="1"/>
    <col min="13841" max="13841" width="4.6328125" style="6" customWidth="1"/>
    <col min="13842" max="14080" width="8.90625" style="6"/>
    <col min="14081" max="14082" width="2.90625" style="6" customWidth="1"/>
    <col min="14083" max="14083" width="9.08984375" style="6" customWidth="1"/>
    <col min="14084" max="14084" width="5.36328125" style="6" customWidth="1"/>
    <col min="14085" max="14085" width="7.08984375" style="6" customWidth="1"/>
    <col min="14086" max="14086" width="5.36328125" style="6" customWidth="1"/>
    <col min="14087" max="14087" width="7.08984375" style="6" customWidth="1"/>
    <col min="14088" max="14088" width="5.36328125" style="6" customWidth="1"/>
    <col min="14089" max="14089" width="7.08984375" style="6" customWidth="1"/>
    <col min="14090" max="14090" width="5.36328125" style="6" customWidth="1"/>
    <col min="14091" max="14091" width="7.08984375" style="6" customWidth="1"/>
    <col min="14092" max="14092" width="5.36328125" style="6" customWidth="1"/>
    <col min="14093" max="14093" width="7.08984375" style="6" customWidth="1"/>
    <col min="14094" max="14094" width="5.36328125" style="6" customWidth="1"/>
    <col min="14095" max="14095" width="7.08984375" style="6" customWidth="1"/>
    <col min="14096" max="14096" width="0" style="6" hidden="1" customWidth="1"/>
    <col min="14097" max="14097" width="4.6328125" style="6" customWidth="1"/>
    <col min="14098" max="14336" width="8.90625" style="6"/>
    <col min="14337" max="14338" width="2.90625" style="6" customWidth="1"/>
    <col min="14339" max="14339" width="9.08984375" style="6" customWidth="1"/>
    <col min="14340" max="14340" width="5.36328125" style="6" customWidth="1"/>
    <col min="14341" max="14341" width="7.08984375" style="6" customWidth="1"/>
    <col min="14342" max="14342" width="5.36328125" style="6" customWidth="1"/>
    <col min="14343" max="14343" width="7.08984375" style="6" customWidth="1"/>
    <col min="14344" max="14344" width="5.36328125" style="6" customWidth="1"/>
    <col min="14345" max="14345" width="7.08984375" style="6" customWidth="1"/>
    <col min="14346" max="14346" width="5.36328125" style="6" customWidth="1"/>
    <col min="14347" max="14347" width="7.08984375" style="6" customWidth="1"/>
    <col min="14348" max="14348" width="5.36328125" style="6" customWidth="1"/>
    <col min="14349" max="14349" width="7.08984375" style="6" customWidth="1"/>
    <col min="14350" max="14350" width="5.36328125" style="6" customWidth="1"/>
    <col min="14351" max="14351" width="7.08984375" style="6" customWidth="1"/>
    <col min="14352" max="14352" width="0" style="6" hidden="1" customWidth="1"/>
    <col min="14353" max="14353" width="4.6328125" style="6" customWidth="1"/>
    <col min="14354" max="14592" width="8.90625" style="6"/>
    <col min="14593" max="14594" width="2.90625" style="6" customWidth="1"/>
    <col min="14595" max="14595" width="9.08984375" style="6" customWidth="1"/>
    <col min="14596" max="14596" width="5.36328125" style="6" customWidth="1"/>
    <col min="14597" max="14597" width="7.08984375" style="6" customWidth="1"/>
    <col min="14598" max="14598" width="5.36328125" style="6" customWidth="1"/>
    <col min="14599" max="14599" width="7.08984375" style="6" customWidth="1"/>
    <col min="14600" max="14600" width="5.36328125" style="6" customWidth="1"/>
    <col min="14601" max="14601" width="7.08984375" style="6" customWidth="1"/>
    <col min="14602" max="14602" width="5.36328125" style="6" customWidth="1"/>
    <col min="14603" max="14603" width="7.08984375" style="6" customWidth="1"/>
    <col min="14604" max="14604" width="5.36328125" style="6" customWidth="1"/>
    <col min="14605" max="14605" width="7.08984375" style="6" customWidth="1"/>
    <col min="14606" max="14606" width="5.36328125" style="6" customWidth="1"/>
    <col min="14607" max="14607" width="7.08984375" style="6" customWidth="1"/>
    <col min="14608" max="14608" width="0" style="6" hidden="1" customWidth="1"/>
    <col min="14609" max="14609" width="4.6328125" style="6" customWidth="1"/>
    <col min="14610" max="14848" width="8.90625" style="6"/>
    <col min="14849" max="14850" width="2.90625" style="6" customWidth="1"/>
    <col min="14851" max="14851" width="9.08984375" style="6" customWidth="1"/>
    <col min="14852" max="14852" width="5.36328125" style="6" customWidth="1"/>
    <col min="14853" max="14853" width="7.08984375" style="6" customWidth="1"/>
    <col min="14854" max="14854" width="5.36328125" style="6" customWidth="1"/>
    <col min="14855" max="14855" width="7.08984375" style="6" customWidth="1"/>
    <col min="14856" max="14856" width="5.36328125" style="6" customWidth="1"/>
    <col min="14857" max="14857" width="7.08984375" style="6" customWidth="1"/>
    <col min="14858" max="14858" width="5.36328125" style="6" customWidth="1"/>
    <col min="14859" max="14859" width="7.08984375" style="6" customWidth="1"/>
    <col min="14860" max="14860" width="5.36328125" style="6" customWidth="1"/>
    <col min="14861" max="14861" width="7.08984375" style="6" customWidth="1"/>
    <col min="14862" max="14862" width="5.36328125" style="6" customWidth="1"/>
    <col min="14863" max="14863" width="7.08984375" style="6" customWidth="1"/>
    <col min="14864" max="14864" width="0" style="6" hidden="1" customWidth="1"/>
    <col min="14865" max="14865" width="4.6328125" style="6" customWidth="1"/>
    <col min="14866" max="15104" width="8.90625" style="6"/>
    <col min="15105" max="15106" width="2.90625" style="6" customWidth="1"/>
    <col min="15107" max="15107" width="9.08984375" style="6" customWidth="1"/>
    <col min="15108" max="15108" width="5.36328125" style="6" customWidth="1"/>
    <col min="15109" max="15109" width="7.08984375" style="6" customWidth="1"/>
    <col min="15110" max="15110" width="5.36328125" style="6" customWidth="1"/>
    <col min="15111" max="15111" width="7.08984375" style="6" customWidth="1"/>
    <col min="15112" max="15112" width="5.36328125" style="6" customWidth="1"/>
    <col min="15113" max="15113" width="7.08984375" style="6" customWidth="1"/>
    <col min="15114" max="15114" width="5.36328125" style="6" customWidth="1"/>
    <col min="15115" max="15115" width="7.08984375" style="6" customWidth="1"/>
    <col min="15116" max="15116" width="5.36328125" style="6" customWidth="1"/>
    <col min="15117" max="15117" width="7.08984375" style="6" customWidth="1"/>
    <col min="15118" max="15118" width="5.36328125" style="6" customWidth="1"/>
    <col min="15119" max="15119" width="7.08984375" style="6" customWidth="1"/>
    <col min="15120" max="15120" width="0" style="6" hidden="1" customWidth="1"/>
    <col min="15121" max="15121" width="4.6328125" style="6" customWidth="1"/>
    <col min="15122" max="15360" width="8.90625" style="6"/>
    <col min="15361" max="15362" width="2.90625" style="6" customWidth="1"/>
    <col min="15363" max="15363" width="9.08984375" style="6" customWidth="1"/>
    <col min="15364" max="15364" width="5.36328125" style="6" customWidth="1"/>
    <col min="15365" max="15365" width="7.08984375" style="6" customWidth="1"/>
    <col min="15366" max="15366" width="5.36328125" style="6" customWidth="1"/>
    <col min="15367" max="15367" width="7.08984375" style="6" customWidth="1"/>
    <col min="15368" max="15368" width="5.36328125" style="6" customWidth="1"/>
    <col min="15369" max="15369" width="7.08984375" style="6" customWidth="1"/>
    <col min="15370" max="15370" width="5.36328125" style="6" customWidth="1"/>
    <col min="15371" max="15371" width="7.08984375" style="6" customWidth="1"/>
    <col min="15372" max="15372" width="5.36328125" style="6" customWidth="1"/>
    <col min="15373" max="15373" width="7.08984375" style="6" customWidth="1"/>
    <col min="15374" max="15374" width="5.36328125" style="6" customWidth="1"/>
    <col min="15375" max="15375" width="7.08984375" style="6" customWidth="1"/>
    <col min="15376" max="15376" width="0" style="6" hidden="1" customWidth="1"/>
    <col min="15377" max="15377" width="4.6328125" style="6" customWidth="1"/>
    <col min="15378" max="15616" width="8.90625" style="6"/>
    <col min="15617" max="15618" width="2.90625" style="6" customWidth="1"/>
    <col min="15619" max="15619" width="9.08984375" style="6" customWidth="1"/>
    <col min="15620" max="15620" width="5.36328125" style="6" customWidth="1"/>
    <col min="15621" max="15621" width="7.08984375" style="6" customWidth="1"/>
    <col min="15622" max="15622" width="5.36328125" style="6" customWidth="1"/>
    <col min="15623" max="15623" width="7.08984375" style="6" customWidth="1"/>
    <col min="15624" max="15624" width="5.36328125" style="6" customWidth="1"/>
    <col min="15625" max="15625" width="7.08984375" style="6" customWidth="1"/>
    <col min="15626" max="15626" width="5.36328125" style="6" customWidth="1"/>
    <col min="15627" max="15627" width="7.08984375" style="6" customWidth="1"/>
    <col min="15628" max="15628" width="5.36328125" style="6" customWidth="1"/>
    <col min="15629" max="15629" width="7.08984375" style="6" customWidth="1"/>
    <col min="15630" max="15630" width="5.36328125" style="6" customWidth="1"/>
    <col min="15631" max="15631" width="7.08984375" style="6" customWidth="1"/>
    <col min="15632" max="15632" width="0" style="6" hidden="1" customWidth="1"/>
    <col min="15633" max="15633" width="4.6328125" style="6" customWidth="1"/>
    <col min="15634" max="15872" width="8.90625" style="6"/>
    <col min="15873" max="15874" width="2.90625" style="6" customWidth="1"/>
    <col min="15875" max="15875" width="9.08984375" style="6" customWidth="1"/>
    <col min="15876" max="15876" width="5.36328125" style="6" customWidth="1"/>
    <col min="15877" max="15877" width="7.08984375" style="6" customWidth="1"/>
    <col min="15878" max="15878" width="5.36328125" style="6" customWidth="1"/>
    <col min="15879" max="15879" width="7.08984375" style="6" customWidth="1"/>
    <col min="15880" max="15880" width="5.36328125" style="6" customWidth="1"/>
    <col min="15881" max="15881" width="7.08984375" style="6" customWidth="1"/>
    <col min="15882" max="15882" width="5.36328125" style="6" customWidth="1"/>
    <col min="15883" max="15883" width="7.08984375" style="6" customWidth="1"/>
    <col min="15884" max="15884" width="5.36328125" style="6" customWidth="1"/>
    <col min="15885" max="15885" width="7.08984375" style="6" customWidth="1"/>
    <col min="15886" max="15886" width="5.36328125" style="6" customWidth="1"/>
    <col min="15887" max="15887" width="7.08984375" style="6" customWidth="1"/>
    <col min="15888" max="15888" width="0" style="6" hidden="1" customWidth="1"/>
    <col min="15889" max="15889" width="4.6328125" style="6" customWidth="1"/>
    <col min="15890" max="16128" width="8.90625" style="6"/>
    <col min="16129" max="16130" width="2.90625" style="6" customWidth="1"/>
    <col min="16131" max="16131" width="9.08984375" style="6" customWidth="1"/>
    <col min="16132" max="16132" width="5.36328125" style="6" customWidth="1"/>
    <col min="16133" max="16133" width="7.08984375" style="6" customWidth="1"/>
    <col min="16134" max="16134" width="5.36328125" style="6" customWidth="1"/>
    <col min="16135" max="16135" width="7.08984375" style="6" customWidth="1"/>
    <col min="16136" max="16136" width="5.36328125" style="6" customWidth="1"/>
    <col min="16137" max="16137" width="7.08984375" style="6" customWidth="1"/>
    <col min="16138" max="16138" width="5.36328125" style="6" customWidth="1"/>
    <col min="16139" max="16139" width="7.08984375" style="6" customWidth="1"/>
    <col min="16140" max="16140" width="5.36328125" style="6" customWidth="1"/>
    <col min="16141" max="16141" width="7.08984375" style="6" customWidth="1"/>
    <col min="16142" max="16142" width="5.36328125" style="6" customWidth="1"/>
    <col min="16143" max="16143" width="7.08984375" style="6" customWidth="1"/>
    <col min="16144" max="16144" width="0" style="6" hidden="1" customWidth="1"/>
    <col min="16145" max="16145" width="4.6328125" style="6" customWidth="1"/>
    <col min="16146" max="16384" width="8.90625" style="6"/>
  </cols>
  <sheetData>
    <row r="1" spans="1:18" ht="24" customHeight="1">
      <c r="A1" s="161" t="s">
        <v>21</v>
      </c>
      <c r="B1" s="165"/>
      <c r="C1" s="165"/>
      <c r="D1" s="48"/>
      <c r="E1" s="48"/>
      <c r="F1" s="48"/>
      <c r="G1" s="48"/>
      <c r="H1" s="48"/>
      <c r="I1" s="48"/>
      <c r="J1" s="48"/>
      <c r="K1" s="48"/>
      <c r="L1" s="48"/>
      <c r="M1" s="48"/>
      <c r="N1" s="48"/>
      <c r="O1" s="48"/>
    </row>
    <row r="2" spans="1:18" ht="15" customHeight="1">
      <c r="A2" s="165"/>
      <c r="B2" s="165"/>
      <c r="C2" s="165"/>
      <c r="D2" s="48"/>
      <c r="E2" s="48"/>
      <c r="F2" s="48"/>
      <c r="G2" s="48"/>
      <c r="H2" s="48"/>
      <c r="I2" s="48"/>
      <c r="J2" s="48"/>
      <c r="K2" s="48"/>
      <c r="L2" s="48"/>
      <c r="M2" s="48"/>
      <c r="N2" s="48"/>
      <c r="O2" s="48"/>
    </row>
    <row r="3" spans="1:18" ht="18" customHeight="1">
      <c r="A3" s="8" t="s">
        <v>265</v>
      </c>
      <c r="B3" s="391"/>
      <c r="C3" s="391"/>
      <c r="D3" s="391"/>
      <c r="E3" s="391"/>
      <c r="F3" s="391"/>
      <c r="G3" s="391"/>
      <c r="H3" s="391"/>
      <c r="I3" s="391"/>
      <c r="J3" s="391"/>
      <c r="K3" s="391"/>
      <c r="L3" s="391"/>
      <c r="M3" s="391"/>
      <c r="N3" s="391"/>
      <c r="O3" s="391"/>
    </row>
    <row r="4" spans="1:18" ht="18" customHeight="1">
      <c r="A4" s="8" t="s">
        <v>316</v>
      </c>
      <c r="B4" s="391"/>
      <c r="C4" s="391"/>
      <c r="D4" s="391"/>
      <c r="E4" s="8"/>
      <c r="F4" s="8"/>
      <c r="G4" s="8"/>
      <c r="H4" s="8"/>
      <c r="I4" s="8"/>
      <c r="J4" s="8"/>
      <c r="K4" s="8"/>
      <c r="L4" s="8"/>
      <c r="M4" s="8"/>
      <c r="N4" s="8"/>
      <c r="O4" s="391"/>
    </row>
    <row r="5" spans="1:18" ht="18" customHeight="1">
      <c r="A5" s="8" t="s">
        <v>317</v>
      </c>
      <c r="B5" s="392"/>
      <c r="C5" s="392"/>
      <c r="D5" s="392"/>
      <c r="E5" s="897"/>
      <c r="F5" s="897"/>
      <c r="G5" s="897"/>
      <c r="H5" s="897"/>
      <c r="I5" s="897"/>
      <c r="J5" s="897"/>
      <c r="K5" s="897"/>
      <c r="L5" s="897"/>
      <c r="M5" s="897"/>
      <c r="N5" s="897"/>
      <c r="O5" s="392"/>
    </row>
    <row r="6" spans="1:18" ht="15" customHeight="1">
      <c r="A6" s="166"/>
      <c r="B6" s="167"/>
      <c r="C6" s="167"/>
      <c r="D6" s="167"/>
      <c r="E6" s="167"/>
      <c r="F6" s="166"/>
      <c r="G6" s="166"/>
      <c r="H6" s="167"/>
      <c r="I6" s="167"/>
      <c r="J6" s="167"/>
      <c r="K6" s="167"/>
      <c r="L6" s="167"/>
      <c r="M6" s="167"/>
      <c r="N6" s="167"/>
      <c r="O6" s="167"/>
    </row>
    <row r="7" spans="1:18" ht="24" customHeight="1" thickBot="1">
      <c r="A7" s="168" t="s">
        <v>22</v>
      </c>
      <c r="B7" s="169"/>
      <c r="C7" s="169"/>
      <c r="D7" s="48"/>
      <c r="E7" s="48"/>
      <c r="F7" s="163"/>
      <c r="G7" s="163"/>
      <c r="H7" s="48"/>
      <c r="I7" s="48"/>
      <c r="J7" s="48"/>
      <c r="K7" s="48"/>
      <c r="L7" s="48"/>
      <c r="M7" s="170"/>
      <c r="N7" s="170"/>
      <c r="O7" s="171"/>
    </row>
    <row r="8" spans="1:18" ht="48" customHeight="1">
      <c r="A8" s="172"/>
      <c r="B8" s="173"/>
      <c r="C8" s="174" t="s">
        <v>23</v>
      </c>
      <c r="D8" s="175" t="s">
        <v>17</v>
      </c>
      <c r="E8" s="176"/>
      <c r="F8" s="177" t="s">
        <v>18</v>
      </c>
      <c r="G8" s="177"/>
      <c r="H8" s="175" t="s">
        <v>10</v>
      </c>
      <c r="I8" s="176"/>
      <c r="J8" s="177" t="s">
        <v>19</v>
      </c>
      <c r="K8" s="177"/>
      <c r="L8" s="175" t="s">
        <v>20</v>
      </c>
      <c r="M8" s="177"/>
      <c r="N8" s="178" t="s">
        <v>24</v>
      </c>
      <c r="O8" s="179"/>
      <c r="P8" s="16"/>
    </row>
    <row r="9" spans="1:18" ht="24" customHeight="1">
      <c r="A9" s="180" t="s">
        <v>25</v>
      </c>
      <c r="B9" s="169"/>
      <c r="C9" s="169"/>
      <c r="D9" s="181" t="s">
        <v>26</v>
      </c>
      <c r="E9" s="182" t="s">
        <v>27</v>
      </c>
      <c r="F9" s="183" t="s">
        <v>26</v>
      </c>
      <c r="G9" s="184" t="s">
        <v>27</v>
      </c>
      <c r="H9" s="181" t="s">
        <v>26</v>
      </c>
      <c r="I9" s="182" t="s">
        <v>27</v>
      </c>
      <c r="J9" s="183" t="s">
        <v>26</v>
      </c>
      <c r="K9" s="184" t="s">
        <v>27</v>
      </c>
      <c r="L9" s="181" t="s">
        <v>26</v>
      </c>
      <c r="M9" s="185" t="s">
        <v>27</v>
      </c>
      <c r="N9" s="186" t="s">
        <v>26</v>
      </c>
      <c r="O9" s="187" t="s">
        <v>27</v>
      </c>
      <c r="P9" s="17"/>
    </row>
    <row r="10" spans="1:18" ht="24" customHeight="1">
      <c r="A10" s="744" t="s">
        <v>28</v>
      </c>
      <c r="B10" s="740" t="s">
        <v>29</v>
      </c>
      <c r="C10" s="358" t="s">
        <v>30</v>
      </c>
      <c r="D10" s="188">
        <f>'３１'!F4</f>
        <v>4</v>
      </c>
      <c r="E10" s="189">
        <f>D10/D$29*100</f>
        <v>0.72727272727272729</v>
      </c>
      <c r="F10" s="190">
        <f>'３１'!G4</f>
        <v>3</v>
      </c>
      <c r="G10" s="191">
        <f t="shared" ref="G10:G29" si="0">F10/F$29*100</f>
        <v>0.65502183406113534</v>
      </c>
      <c r="H10" s="188">
        <f>'３１'!H4</f>
        <v>3</v>
      </c>
      <c r="I10" s="189">
        <f>H10/H$29*100</f>
        <v>0.66371681415929207</v>
      </c>
      <c r="J10" s="190">
        <f>'３１'!I4</f>
        <v>2</v>
      </c>
      <c r="K10" s="191">
        <f t="shared" ref="K10:K29" si="1">J10/J$29*100</f>
        <v>1.1173184357541899</v>
      </c>
      <c r="L10" s="188">
        <f>'３１'!J4</f>
        <v>1</v>
      </c>
      <c r="M10" s="192">
        <f t="shared" ref="M10:M29" si="2">L10/L$29*100</f>
        <v>0.93457943925233633</v>
      </c>
      <c r="N10" s="193">
        <f t="shared" ref="N10:N29" si="3">D10+F10+H10+J10+L10</f>
        <v>13</v>
      </c>
      <c r="O10" s="194">
        <f>N10/N$29*100</f>
        <v>0.7445589919816723</v>
      </c>
      <c r="P10" s="17"/>
      <c r="R10" s="18"/>
    </row>
    <row r="11" spans="1:18" ht="24" customHeight="1">
      <c r="A11" s="745"/>
      <c r="B11" s="741"/>
      <c r="C11" s="360" t="s">
        <v>292</v>
      </c>
      <c r="D11" s="188">
        <f>'３１'!F9</f>
        <v>68</v>
      </c>
      <c r="E11" s="189">
        <f t="shared" ref="E11:E29" si="4">D11/D$29*100</f>
        <v>12.363636363636363</v>
      </c>
      <c r="F11" s="190">
        <f>'３１'!G9</f>
        <v>58</v>
      </c>
      <c r="G11" s="191">
        <f t="shared" si="0"/>
        <v>12.663755458515283</v>
      </c>
      <c r="H11" s="188">
        <f>'３１'!H9</f>
        <v>44</v>
      </c>
      <c r="I11" s="189">
        <f t="shared" ref="I11:I29" si="5">H11/H$29*100</f>
        <v>9.7345132743362832</v>
      </c>
      <c r="J11" s="190">
        <f>'３１'!I9</f>
        <v>28</v>
      </c>
      <c r="K11" s="191">
        <f t="shared" si="1"/>
        <v>15.64245810055866</v>
      </c>
      <c r="L11" s="188">
        <f>'３１'!J9</f>
        <v>27</v>
      </c>
      <c r="M11" s="192">
        <f>L11/L$29*100</f>
        <v>25.233644859813083</v>
      </c>
      <c r="N11" s="196">
        <f>D11+F11+H11+J11+L11</f>
        <v>225</v>
      </c>
      <c r="O11" s="194">
        <f>N11/N$29*100</f>
        <v>12.886597938144329</v>
      </c>
      <c r="P11" s="17"/>
    </row>
    <row r="12" spans="1:18" ht="24" customHeight="1">
      <c r="A12" s="745"/>
      <c r="B12" s="741"/>
      <c r="C12" s="358" t="s">
        <v>31</v>
      </c>
      <c r="D12" s="188">
        <f>'３１'!F10</f>
        <v>14</v>
      </c>
      <c r="E12" s="189">
        <f t="shared" si="4"/>
        <v>2.5454545454545454</v>
      </c>
      <c r="F12" s="190">
        <f>'３１'!G10</f>
        <v>11</v>
      </c>
      <c r="G12" s="191">
        <f t="shared" si="0"/>
        <v>2.4017467248908297</v>
      </c>
      <c r="H12" s="188">
        <f>'３１'!H10</f>
        <v>14</v>
      </c>
      <c r="I12" s="189">
        <f t="shared" si="5"/>
        <v>3.0973451327433628</v>
      </c>
      <c r="J12" s="190">
        <f>'３１'!I10</f>
        <v>6</v>
      </c>
      <c r="K12" s="191">
        <f t="shared" si="1"/>
        <v>3.3519553072625698</v>
      </c>
      <c r="L12" s="188">
        <f>'３１'!J10</f>
        <v>7</v>
      </c>
      <c r="M12" s="192">
        <f>L12/L$29*100</f>
        <v>6.5420560747663545</v>
      </c>
      <c r="N12" s="196">
        <f t="shared" si="3"/>
        <v>52</v>
      </c>
      <c r="O12" s="194">
        <f t="shared" ref="O12:O29" si="6">N12/N$29*100</f>
        <v>2.9782359679266892</v>
      </c>
      <c r="P12" s="17"/>
    </row>
    <row r="13" spans="1:18" ht="24" customHeight="1">
      <c r="A13" s="745"/>
      <c r="B13" s="741"/>
      <c r="C13" s="359" t="s">
        <v>32</v>
      </c>
      <c r="D13" s="188">
        <f>'３１'!F11</f>
        <v>65</v>
      </c>
      <c r="E13" s="189">
        <f t="shared" si="4"/>
        <v>11.818181818181818</v>
      </c>
      <c r="F13" s="190">
        <f>'３１'!G11</f>
        <v>66</v>
      </c>
      <c r="G13" s="191">
        <f t="shared" si="0"/>
        <v>14.410480349344979</v>
      </c>
      <c r="H13" s="188">
        <f>'３１'!H11</f>
        <v>37</v>
      </c>
      <c r="I13" s="189">
        <f t="shared" si="5"/>
        <v>8.1858407079646014</v>
      </c>
      <c r="J13" s="190">
        <f>'３１'!I11</f>
        <v>7</v>
      </c>
      <c r="K13" s="191">
        <f t="shared" si="1"/>
        <v>3.9106145251396649</v>
      </c>
      <c r="L13" s="188">
        <f>'３１'!J11</f>
        <v>8</v>
      </c>
      <c r="M13" s="192">
        <f t="shared" si="2"/>
        <v>7.4766355140186906</v>
      </c>
      <c r="N13" s="196">
        <f t="shared" si="3"/>
        <v>183</v>
      </c>
      <c r="O13" s="194">
        <f t="shared" si="6"/>
        <v>10.481099656357388</v>
      </c>
      <c r="P13" s="17"/>
    </row>
    <row r="14" spans="1:18" ht="24" customHeight="1">
      <c r="A14" s="745"/>
      <c r="B14" s="741"/>
      <c r="C14" s="359" t="s">
        <v>33</v>
      </c>
      <c r="D14" s="188">
        <f>'３１'!F16</f>
        <v>24</v>
      </c>
      <c r="E14" s="189">
        <f t="shared" si="4"/>
        <v>4.3636363636363642</v>
      </c>
      <c r="F14" s="190">
        <f>'３１'!G16</f>
        <v>23</v>
      </c>
      <c r="G14" s="191">
        <f t="shared" si="0"/>
        <v>5.0218340611353707</v>
      </c>
      <c r="H14" s="188">
        <f>'３１'!H16</f>
        <v>20</v>
      </c>
      <c r="I14" s="189">
        <f t="shared" si="5"/>
        <v>4.4247787610619467</v>
      </c>
      <c r="J14" s="190">
        <f>'３１'!I16</f>
        <v>16</v>
      </c>
      <c r="K14" s="191">
        <f t="shared" si="1"/>
        <v>8.938547486033519</v>
      </c>
      <c r="L14" s="188">
        <f>'３１'!J16</f>
        <v>13</v>
      </c>
      <c r="M14" s="192">
        <f t="shared" si="2"/>
        <v>12.149532710280374</v>
      </c>
      <c r="N14" s="196">
        <f t="shared" si="3"/>
        <v>96</v>
      </c>
      <c r="O14" s="194">
        <f t="shared" si="6"/>
        <v>5.4982817869415808</v>
      </c>
      <c r="P14" s="17"/>
    </row>
    <row r="15" spans="1:18" ht="24" customHeight="1">
      <c r="A15" s="745"/>
      <c r="B15" s="741"/>
      <c r="C15" s="358" t="s">
        <v>34</v>
      </c>
      <c r="D15" s="188">
        <f>'３１'!F17</f>
        <v>2</v>
      </c>
      <c r="E15" s="189">
        <f t="shared" si="4"/>
        <v>0.36363636363636365</v>
      </c>
      <c r="F15" s="190">
        <f>'３１'!G17</f>
        <v>0</v>
      </c>
      <c r="G15" s="191"/>
      <c r="H15" s="188">
        <f>'３１'!H17</f>
        <v>1</v>
      </c>
      <c r="I15" s="189">
        <f t="shared" si="5"/>
        <v>0.22123893805309736</v>
      </c>
      <c r="J15" s="190">
        <f>'３１'!I17</f>
        <v>0</v>
      </c>
      <c r="K15" s="191"/>
      <c r="L15" s="188">
        <f>'３１'!J17</f>
        <v>0</v>
      </c>
      <c r="M15" s="357"/>
      <c r="N15" s="196">
        <f t="shared" si="3"/>
        <v>3</v>
      </c>
      <c r="O15" s="194">
        <f t="shared" si="6"/>
        <v>0.1718213058419244</v>
      </c>
      <c r="P15" s="17"/>
    </row>
    <row r="16" spans="1:18" ht="24" customHeight="1">
      <c r="A16" s="745"/>
      <c r="B16" s="741"/>
      <c r="C16" s="195" t="s">
        <v>35</v>
      </c>
      <c r="D16" s="188">
        <f>'３１'!F21</f>
        <v>21</v>
      </c>
      <c r="E16" s="189">
        <f t="shared" si="4"/>
        <v>3.8181818181818183</v>
      </c>
      <c r="F16" s="190">
        <f>'３１'!G21</f>
        <v>30</v>
      </c>
      <c r="G16" s="191">
        <f t="shared" si="0"/>
        <v>6.5502183406113534</v>
      </c>
      <c r="H16" s="188">
        <f>'３１'!H21</f>
        <v>18</v>
      </c>
      <c r="I16" s="189">
        <f t="shared" si="5"/>
        <v>3.9823008849557522</v>
      </c>
      <c r="J16" s="190">
        <f>'３１'!I21</f>
        <v>13</v>
      </c>
      <c r="K16" s="191">
        <f t="shared" si="1"/>
        <v>7.2625698324022352</v>
      </c>
      <c r="L16" s="188">
        <f>'３１'!J21</f>
        <v>4</v>
      </c>
      <c r="M16" s="192">
        <f t="shared" si="2"/>
        <v>3.7383177570093453</v>
      </c>
      <c r="N16" s="196">
        <f t="shared" si="3"/>
        <v>86</v>
      </c>
      <c r="O16" s="194">
        <f t="shared" si="6"/>
        <v>4.925544100801833</v>
      </c>
      <c r="P16" s="17"/>
    </row>
    <row r="17" spans="1:16" ht="24" customHeight="1">
      <c r="A17" s="745"/>
      <c r="B17" s="741"/>
      <c r="C17" s="359" t="s">
        <v>36</v>
      </c>
      <c r="D17" s="188">
        <f>'３１'!F24</f>
        <v>4</v>
      </c>
      <c r="E17" s="189">
        <f t="shared" si="4"/>
        <v>0.72727272727272729</v>
      </c>
      <c r="F17" s="190">
        <f>'３１'!G24</f>
        <v>8</v>
      </c>
      <c r="G17" s="191">
        <f t="shared" si="0"/>
        <v>1.7467248908296942</v>
      </c>
      <c r="H17" s="188">
        <f>'３１'!H24</f>
        <v>4</v>
      </c>
      <c r="I17" s="189">
        <f t="shared" si="5"/>
        <v>0.88495575221238942</v>
      </c>
      <c r="J17" s="190">
        <f>'３１'!I24</f>
        <v>5</v>
      </c>
      <c r="K17" s="191">
        <f t="shared" si="1"/>
        <v>2.7932960893854748</v>
      </c>
      <c r="L17" s="188">
        <f>'３１'!J24</f>
        <v>3</v>
      </c>
      <c r="M17" s="192">
        <f t="shared" si="2"/>
        <v>2.8037383177570092</v>
      </c>
      <c r="N17" s="196">
        <f t="shared" si="3"/>
        <v>24</v>
      </c>
      <c r="O17" s="194">
        <f t="shared" si="6"/>
        <v>1.3745704467353952</v>
      </c>
      <c r="P17" s="17"/>
    </row>
    <row r="18" spans="1:16" ht="24" customHeight="1">
      <c r="A18" s="745"/>
      <c r="B18" s="741"/>
      <c r="C18" s="359" t="s">
        <v>37</v>
      </c>
      <c r="D18" s="188">
        <f>'３１'!F28</f>
        <v>28</v>
      </c>
      <c r="E18" s="189">
        <f t="shared" si="4"/>
        <v>5.0909090909090908</v>
      </c>
      <c r="F18" s="190">
        <f>'３１'!G28</f>
        <v>29</v>
      </c>
      <c r="G18" s="191">
        <f t="shared" si="0"/>
        <v>6.3318777292576414</v>
      </c>
      <c r="H18" s="188">
        <f>'３１'!H28</f>
        <v>22</v>
      </c>
      <c r="I18" s="189">
        <f t="shared" si="5"/>
        <v>4.8672566371681416</v>
      </c>
      <c r="J18" s="190">
        <f>'３１'!I28</f>
        <v>9</v>
      </c>
      <c r="K18" s="191">
        <f t="shared" si="1"/>
        <v>5.027932960893855</v>
      </c>
      <c r="L18" s="188">
        <f>'３１'!J28</f>
        <v>5</v>
      </c>
      <c r="M18" s="192">
        <f t="shared" si="2"/>
        <v>4.6728971962616823</v>
      </c>
      <c r="N18" s="196">
        <f t="shared" si="3"/>
        <v>93</v>
      </c>
      <c r="O18" s="194">
        <f t="shared" si="6"/>
        <v>5.3264604810996561</v>
      </c>
      <c r="P18" s="17"/>
    </row>
    <row r="19" spans="1:16" ht="36" customHeight="1">
      <c r="A19" s="745"/>
      <c r="B19" s="742"/>
      <c r="C19" s="361" t="s">
        <v>38</v>
      </c>
      <c r="D19" s="188">
        <f>SUBTOTAL(9,D10:D18)</f>
        <v>230</v>
      </c>
      <c r="E19" s="189">
        <f>D19/D$29*100</f>
        <v>41.818181818181813</v>
      </c>
      <c r="F19" s="190">
        <f>SUBTOTAL(9,F10:F18)</f>
        <v>228</v>
      </c>
      <c r="G19" s="191">
        <f t="shared" si="0"/>
        <v>49.78165938864629</v>
      </c>
      <c r="H19" s="188">
        <f>SUBTOTAL(9,H10:H18)</f>
        <v>163</v>
      </c>
      <c r="I19" s="189">
        <f t="shared" si="5"/>
        <v>36.061946902654867</v>
      </c>
      <c r="J19" s="190">
        <f>SUBTOTAL(9,J10:J18)</f>
        <v>86</v>
      </c>
      <c r="K19" s="191">
        <f t="shared" si="1"/>
        <v>48.044692737430168</v>
      </c>
      <c r="L19" s="188">
        <f>SUBTOTAL(9,L10:L18)</f>
        <v>68</v>
      </c>
      <c r="M19" s="192">
        <f t="shared" si="2"/>
        <v>63.551401869158873</v>
      </c>
      <c r="N19" s="193">
        <f t="shared" si="3"/>
        <v>775</v>
      </c>
      <c r="O19" s="194">
        <f t="shared" si="6"/>
        <v>44.387170675830468</v>
      </c>
      <c r="P19" s="17"/>
    </row>
    <row r="20" spans="1:16" ht="24" customHeight="1">
      <c r="A20" s="745"/>
      <c r="B20" s="740" t="s">
        <v>39</v>
      </c>
      <c r="C20" s="359" t="s">
        <v>40</v>
      </c>
      <c r="D20" s="188">
        <f>'３１'!F35</f>
        <v>47</v>
      </c>
      <c r="E20" s="189">
        <f t="shared" si="4"/>
        <v>8.545454545454545</v>
      </c>
      <c r="F20" s="190">
        <f>'３１'!G35</f>
        <v>58</v>
      </c>
      <c r="G20" s="191">
        <f t="shared" si="0"/>
        <v>12.663755458515283</v>
      </c>
      <c r="H20" s="188">
        <f>'３１'!H35</f>
        <v>63</v>
      </c>
      <c r="I20" s="189">
        <f t="shared" si="5"/>
        <v>13.938053097345133</v>
      </c>
      <c r="J20" s="190">
        <f>'３１'!I35</f>
        <v>36</v>
      </c>
      <c r="K20" s="191">
        <f t="shared" si="1"/>
        <v>20.11173184357542</v>
      </c>
      <c r="L20" s="188">
        <f>'３１'!J35</f>
        <v>33</v>
      </c>
      <c r="M20" s="192">
        <f t="shared" si="2"/>
        <v>30.841121495327101</v>
      </c>
      <c r="N20" s="193">
        <f t="shared" si="3"/>
        <v>237</v>
      </c>
      <c r="O20" s="194">
        <f t="shared" si="6"/>
        <v>13.573883161512027</v>
      </c>
      <c r="P20" s="17"/>
    </row>
    <row r="21" spans="1:16" ht="24" customHeight="1">
      <c r="A21" s="745"/>
      <c r="B21" s="741"/>
      <c r="C21" s="358" t="s">
        <v>41</v>
      </c>
      <c r="D21" s="188">
        <f>'３１'!F36</f>
        <v>71</v>
      </c>
      <c r="E21" s="189">
        <f t="shared" si="4"/>
        <v>12.909090909090908</v>
      </c>
      <c r="F21" s="190">
        <f>'３１'!G36</f>
        <v>0</v>
      </c>
      <c r="G21" s="191"/>
      <c r="H21" s="188">
        <f>'３１'!H36</f>
        <v>0</v>
      </c>
      <c r="I21" s="189"/>
      <c r="J21" s="190">
        <f>'３１'!I36</f>
        <v>0</v>
      </c>
      <c r="K21" s="191"/>
      <c r="L21" s="188">
        <f>'３１'!J36</f>
        <v>0</v>
      </c>
      <c r="M21" s="192"/>
      <c r="N21" s="196">
        <f t="shared" si="3"/>
        <v>71</v>
      </c>
      <c r="O21" s="194">
        <f t="shared" si="6"/>
        <v>4.0664375715922105</v>
      </c>
      <c r="P21" s="17"/>
    </row>
    <row r="22" spans="1:16" ht="36" customHeight="1" thickBot="1">
      <c r="A22" s="745"/>
      <c r="B22" s="743"/>
      <c r="C22" s="362" t="s">
        <v>38</v>
      </c>
      <c r="D22" s="197">
        <f>SUBTOTAL(9,D20:D21)</f>
        <v>118</v>
      </c>
      <c r="E22" s="198">
        <f t="shared" si="4"/>
        <v>21.454545454545453</v>
      </c>
      <c r="F22" s="199">
        <f>SUBTOTAL(9,F20:F21)</f>
        <v>58</v>
      </c>
      <c r="G22" s="200">
        <f t="shared" si="0"/>
        <v>12.663755458515283</v>
      </c>
      <c r="H22" s="197">
        <f>SUBTOTAL(9,H20:H21)</f>
        <v>63</v>
      </c>
      <c r="I22" s="198">
        <f t="shared" si="5"/>
        <v>13.938053097345133</v>
      </c>
      <c r="J22" s="199">
        <f>SUBTOTAL(9,J20:J21)</f>
        <v>36</v>
      </c>
      <c r="K22" s="200">
        <f t="shared" si="1"/>
        <v>20.11173184357542</v>
      </c>
      <c r="L22" s="197">
        <f>SUBTOTAL(9,L20:L21)</f>
        <v>33</v>
      </c>
      <c r="M22" s="201">
        <f t="shared" si="2"/>
        <v>30.841121495327101</v>
      </c>
      <c r="N22" s="202">
        <f t="shared" si="3"/>
        <v>308</v>
      </c>
      <c r="O22" s="203">
        <f t="shared" si="6"/>
        <v>17.64032073310424</v>
      </c>
      <c r="P22" s="17"/>
    </row>
    <row r="23" spans="1:16" ht="36" customHeight="1" thickTop="1" thickBot="1">
      <c r="A23" s="746"/>
      <c r="B23" s="204"/>
      <c r="C23" s="205" t="s">
        <v>42</v>
      </c>
      <c r="D23" s="206">
        <f>SUBTOTAL(9,D10:D22)</f>
        <v>348</v>
      </c>
      <c r="E23" s="207">
        <f t="shared" si="4"/>
        <v>63.272727272727266</v>
      </c>
      <c r="F23" s="208">
        <f>SUBTOTAL(9,F10:F22)</f>
        <v>286</v>
      </c>
      <c r="G23" s="209">
        <f>F23/F$29*100</f>
        <v>62.445414847161572</v>
      </c>
      <c r="H23" s="206">
        <f>SUBTOTAL(9,H10:H22)</f>
        <v>226</v>
      </c>
      <c r="I23" s="207">
        <f t="shared" si="5"/>
        <v>50</v>
      </c>
      <c r="J23" s="208">
        <f>SUBTOTAL(9,J10:J22)</f>
        <v>122</v>
      </c>
      <c r="K23" s="209">
        <f t="shared" si="1"/>
        <v>68.156424581005581</v>
      </c>
      <c r="L23" s="206">
        <f>SUBTOTAL(9,L10:L22)</f>
        <v>101</v>
      </c>
      <c r="M23" s="210">
        <f t="shared" si="2"/>
        <v>94.392523364485982</v>
      </c>
      <c r="N23" s="211">
        <f t="shared" si="3"/>
        <v>1083</v>
      </c>
      <c r="O23" s="212">
        <f t="shared" si="6"/>
        <v>62.027491408934708</v>
      </c>
      <c r="P23" s="20"/>
    </row>
    <row r="24" spans="1:16" ht="24" customHeight="1">
      <c r="A24" s="747" t="s">
        <v>43</v>
      </c>
      <c r="B24" s="748"/>
      <c r="C24" s="363" t="s">
        <v>44</v>
      </c>
      <c r="D24" s="213">
        <f>'３１'!F39</f>
        <v>164</v>
      </c>
      <c r="E24" s="214">
        <f t="shared" si="4"/>
        <v>29.818181818181817</v>
      </c>
      <c r="F24" s="215">
        <f>'３１'!G39</f>
        <v>101</v>
      </c>
      <c r="G24" s="216">
        <f t="shared" si="0"/>
        <v>22.05240174672489</v>
      </c>
      <c r="H24" s="213">
        <f>'３１'!H39</f>
        <v>191</v>
      </c>
      <c r="I24" s="214">
        <f>H24/H$29*100</f>
        <v>42.256637168141594</v>
      </c>
      <c r="J24" s="215">
        <f>'３１'!I39</f>
        <v>45</v>
      </c>
      <c r="K24" s="216">
        <f t="shared" si="1"/>
        <v>25.139664804469277</v>
      </c>
      <c r="L24" s="213">
        <f>'３１'!J39</f>
        <v>0</v>
      </c>
      <c r="M24" s="217"/>
      <c r="N24" s="196">
        <f t="shared" si="3"/>
        <v>501</v>
      </c>
      <c r="O24" s="218">
        <f t="shared" si="6"/>
        <v>28.694158075601372</v>
      </c>
    </row>
    <row r="25" spans="1:16" ht="24" customHeight="1">
      <c r="A25" s="749"/>
      <c r="B25" s="750"/>
      <c r="C25" s="364" t="s">
        <v>45</v>
      </c>
      <c r="D25" s="188">
        <f>'３１'!F40</f>
        <v>12</v>
      </c>
      <c r="E25" s="189">
        <v>2.2000000000000002</v>
      </c>
      <c r="F25" s="190">
        <f>'３１'!G40</f>
        <v>8</v>
      </c>
      <c r="G25" s="191">
        <f>F25/F$29*100</f>
        <v>1.7467248908296942</v>
      </c>
      <c r="H25" s="188">
        <f>'３１'!H40</f>
        <v>10</v>
      </c>
      <c r="I25" s="189">
        <f t="shared" si="5"/>
        <v>2.2123893805309733</v>
      </c>
      <c r="J25" s="190">
        <f>'３１'!I40</f>
        <v>3</v>
      </c>
      <c r="K25" s="191">
        <f t="shared" si="1"/>
        <v>1.6759776536312849</v>
      </c>
      <c r="L25" s="188">
        <f>'３１'!J40</f>
        <v>2</v>
      </c>
      <c r="M25" s="192">
        <f t="shared" si="2"/>
        <v>1.8691588785046727</v>
      </c>
      <c r="N25" s="196">
        <f t="shared" si="3"/>
        <v>35</v>
      </c>
      <c r="O25" s="194">
        <f t="shared" si="6"/>
        <v>2.004581901489118</v>
      </c>
    </row>
    <row r="26" spans="1:16" ht="24" customHeight="1">
      <c r="A26" s="749"/>
      <c r="B26" s="750"/>
      <c r="C26" s="364" t="s">
        <v>293</v>
      </c>
      <c r="D26" s="188">
        <f>'３１'!F41</f>
        <v>7</v>
      </c>
      <c r="E26" s="189">
        <f t="shared" si="4"/>
        <v>1.2727272727272727</v>
      </c>
      <c r="F26" s="190">
        <f>'３１'!G41</f>
        <v>6</v>
      </c>
      <c r="G26" s="191">
        <f>F26/F$29*100</f>
        <v>1.3100436681222707</v>
      </c>
      <c r="H26" s="188">
        <f>'３１'!H41</f>
        <v>4</v>
      </c>
      <c r="I26" s="189">
        <f t="shared" si="5"/>
        <v>0.88495575221238942</v>
      </c>
      <c r="J26" s="190">
        <f>'３１'!I41</f>
        <v>2</v>
      </c>
      <c r="K26" s="191">
        <f t="shared" si="1"/>
        <v>1.1173184357541899</v>
      </c>
      <c r="L26" s="188">
        <f>'３１'!J41</f>
        <v>0</v>
      </c>
      <c r="M26" s="192"/>
      <c r="N26" s="196">
        <f t="shared" si="3"/>
        <v>19</v>
      </c>
      <c r="O26" s="194">
        <f t="shared" si="6"/>
        <v>1.0882016036655211</v>
      </c>
    </row>
    <row r="27" spans="1:16" ht="24" customHeight="1" thickBot="1">
      <c r="A27" s="749"/>
      <c r="B27" s="750"/>
      <c r="C27" s="365" t="s">
        <v>294</v>
      </c>
      <c r="D27" s="197">
        <f>'３１'!F42</f>
        <v>19</v>
      </c>
      <c r="E27" s="198">
        <f t="shared" si="4"/>
        <v>3.4545454545454546</v>
      </c>
      <c r="F27" s="199">
        <f>'３１'!G42</f>
        <v>57</v>
      </c>
      <c r="G27" s="200">
        <f t="shared" si="0"/>
        <v>12.445414847161572</v>
      </c>
      <c r="H27" s="197">
        <f>'３１'!H42</f>
        <v>21</v>
      </c>
      <c r="I27" s="198">
        <f t="shared" si="5"/>
        <v>4.6460176991150446</v>
      </c>
      <c r="J27" s="199">
        <f>'３１'!I42</f>
        <v>7</v>
      </c>
      <c r="K27" s="200">
        <f t="shared" si="1"/>
        <v>3.9106145251396649</v>
      </c>
      <c r="L27" s="197">
        <f>'３１'!J42</f>
        <v>4</v>
      </c>
      <c r="M27" s="201">
        <f t="shared" si="2"/>
        <v>3.7383177570093453</v>
      </c>
      <c r="N27" s="202">
        <f t="shared" si="3"/>
        <v>108</v>
      </c>
      <c r="O27" s="203">
        <f t="shared" si="6"/>
        <v>6.1855670103092786</v>
      </c>
    </row>
    <row r="28" spans="1:16" s="13" customFormat="1" ht="36" customHeight="1" thickTop="1" thickBot="1">
      <c r="A28" s="751"/>
      <c r="B28" s="752"/>
      <c r="C28" s="219" t="s">
        <v>42</v>
      </c>
      <c r="D28" s="220">
        <f>SUBTOTAL(9,D24:D27)</f>
        <v>202</v>
      </c>
      <c r="E28" s="214">
        <f t="shared" si="4"/>
        <v>36.727272727272727</v>
      </c>
      <c r="F28" s="221">
        <f>SUBTOTAL(9,F24:F27)</f>
        <v>172</v>
      </c>
      <c r="G28" s="216">
        <f t="shared" si="0"/>
        <v>37.554585152838428</v>
      </c>
      <c r="H28" s="220">
        <f>SUBTOTAL(9,H24:H27)</f>
        <v>226</v>
      </c>
      <c r="I28" s="214">
        <f t="shared" si="5"/>
        <v>50</v>
      </c>
      <c r="J28" s="221">
        <f>SUBTOTAL(9,J24:J27)</f>
        <v>57</v>
      </c>
      <c r="K28" s="216">
        <f t="shared" si="1"/>
        <v>31.843575418994412</v>
      </c>
      <c r="L28" s="220">
        <f>SUBTOTAL(9,L24:L27)</f>
        <v>6</v>
      </c>
      <c r="M28" s="217">
        <f t="shared" si="2"/>
        <v>5.6074766355140184</v>
      </c>
      <c r="N28" s="222">
        <f t="shared" si="3"/>
        <v>663</v>
      </c>
      <c r="O28" s="218">
        <f t="shared" si="6"/>
        <v>37.972508591065292</v>
      </c>
    </row>
    <row r="29" spans="1:16" s="13" customFormat="1" ht="36" customHeight="1" thickBot="1">
      <c r="A29" s="223" t="s">
        <v>48</v>
      </c>
      <c r="B29" s="224"/>
      <c r="C29" s="225"/>
      <c r="D29" s="226">
        <f>SUBTOTAL(9,D10:D28)</f>
        <v>550</v>
      </c>
      <c r="E29" s="227">
        <f t="shared" si="4"/>
        <v>100</v>
      </c>
      <c r="F29" s="228">
        <f>SUBTOTAL(9,F10:F28)</f>
        <v>458</v>
      </c>
      <c r="G29" s="229">
        <f t="shared" si="0"/>
        <v>100</v>
      </c>
      <c r="H29" s="226">
        <f>SUBTOTAL(9,H10:H28)</f>
        <v>452</v>
      </c>
      <c r="I29" s="227">
        <f t="shared" si="5"/>
        <v>100</v>
      </c>
      <c r="J29" s="228">
        <f>SUBTOTAL(9,J10:J28)</f>
        <v>179</v>
      </c>
      <c r="K29" s="229">
        <f t="shared" si="1"/>
        <v>100</v>
      </c>
      <c r="L29" s="226">
        <f>SUBTOTAL(9,L10:L28)</f>
        <v>107</v>
      </c>
      <c r="M29" s="230">
        <f t="shared" si="2"/>
        <v>100</v>
      </c>
      <c r="N29" s="231">
        <f t="shared" si="3"/>
        <v>1746</v>
      </c>
      <c r="O29" s="232">
        <f t="shared" si="6"/>
        <v>100</v>
      </c>
      <c r="P29" s="21"/>
    </row>
    <row r="30" spans="1:16" s="13" customFormat="1" ht="12" customHeight="1">
      <c r="A30" s="233"/>
      <c r="B30" s="234"/>
      <c r="C30" s="234"/>
      <c r="D30" s="235"/>
      <c r="E30" s="216"/>
      <c r="F30" s="235"/>
      <c r="G30" s="216"/>
      <c r="H30" s="235"/>
      <c r="I30" s="216"/>
      <c r="J30" s="235"/>
      <c r="K30" s="216"/>
      <c r="L30" s="235"/>
      <c r="M30" s="216"/>
      <c r="N30" s="235"/>
      <c r="O30" s="216"/>
      <c r="P30" s="22"/>
    </row>
    <row r="31" spans="1:16" s="24" customFormat="1" ht="15" customHeight="1">
      <c r="A31" s="896" t="s">
        <v>315</v>
      </c>
      <c r="B31" s="233"/>
      <c r="C31" s="233"/>
      <c r="D31" s="236"/>
      <c r="E31" s="237"/>
      <c r="F31" s="236"/>
      <c r="G31" s="237"/>
      <c r="H31" s="236"/>
      <c r="I31" s="237"/>
      <c r="J31" s="236"/>
      <c r="K31" s="237"/>
      <c r="L31" s="236"/>
      <c r="M31" s="237"/>
      <c r="N31" s="238"/>
      <c r="O31" s="237"/>
      <c r="P31" s="23"/>
    </row>
    <row r="32" spans="1:16" s="24" customFormat="1" ht="15" customHeight="1">
      <c r="P32" s="23"/>
    </row>
    <row r="33" spans="1:16" s="24" customFormat="1" ht="15" customHeight="1">
      <c r="P33" s="23"/>
    </row>
    <row r="34" spans="1:16" s="24" customFormat="1" ht="15" customHeight="1">
      <c r="P34" s="23"/>
    </row>
    <row r="35" spans="1:16" s="24" customFormat="1" ht="15" customHeight="1">
      <c r="P35" s="23"/>
    </row>
    <row r="36" spans="1:16" ht="11.25" customHeight="1">
      <c r="A36" s="23"/>
      <c r="B36" s="23"/>
      <c r="C36" s="23"/>
      <c r="D36" s="23"/>
      <c r="E36" s="23"/>
      <c r="F36" s="23"/>
      <c r="G36" s="23"/>
      <c r="H36" s="23"/>
      <c r="I36" s="23"/>
      <c r="J36" s="23"/>
      <c r="K36" s="23"/>
      <c r="L36" s="23"/>
      <c r="M36" s="23"/>
      <c r="N36" s="23"/>
      <c r="O36" s="23"/>
      <c r="P36" s="23"/>
    </row>
    <row r="37" spans="1:16" ht="11.25" customHeight="1">
      <c r="A37" s="23"/>
      <c r="B37" s="23"/>
      <c r="C37" s="23"/>
      <c r="D37" s="23"/>
      <c r="E37" s="23"/>
      <c r="F37" s="23"/>
      <c r="G37" s="23"/>
      <c r="H37" s="23"/>
      <c r="I37" s="23"/>
      <c r="J37" s="23"/>
      <c r="K37" s="23"/>
      <c r="L37" s="23"/>
      <c r="M37" s="23"/>
      <c r="N37" s="23"/>
      <c r="O37" s="23"/>
      <c r="P37" s="23"/>
    </row>
    <row r="38" spans="1:16" ht="15" customHeight="1"/>
  </sheetData>
  <mergeCells count="4">
    <mergeCell ref="B10:B19"/>
    <mergeCell ref="B20:B22"/>
    <mergeCell ref="A10:A23"/>
    <mergeCell ref="A24:B28"/>
  </mergeCells>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58"/>
  <sheetViews>
    <sheetView tabSelected="1" view="pageBreakPreview" topLeftCell="E2" zoomScaleNormal="100" zoomScaleSheetLayoutView="100" workbookViewId="0">
      <selection activeCell="A16" sqref="A16"/>
    </sheetView>
  </sheetViews>
  <sheetFormatPr defaultColWidth="8.90625" defaultRowHeight="13"/>
  <cols>
    <col min="1" max="1" width="7.08984375" style="6" hidden="1" customWidth="1"/>
    <col min="2" max="3" width="2.90625" style="6" customWidth="1"/>
    <col min="4" max="4" width="9.08984375" style="6" customWidth="1"/>
    <col min="5" max="5" width="5.36328125" style="6" customWidth="1"/>
    <col min="6" max="6" width="7.08984375" style="6" customWidth="1"/>
    <col min="7" max="7" width="5.36328125" style="6" customWidth="1"/>
    <col min="8" max="8" width="7.08984375" style="6" customWidth="1"/>
    <col min="9" max="9" width="5.36328125" style="6" customWidth="1"/>
    <col min="10" max="10" width="7.08984375" style="6" customWidth="1"/>
    <col min="11" max="11" width="5.36328125" style="6" customWidth="1"/>
    <col min="12" max="12" width="7.08984375" style="6" customWidth="1"/>
    <col min="13" max="13" width="5.36328125" style="6" customWidth="1"/>
    <col min="14" max="14" width="7.08984375" style="6" customWidth="1"/>
    <col min="15" max="15" width="5.36328125" style="6" customWidth="1"/>
    <col min="16" max="16" width="7.08984375" style="6" customWidth="1"/>
    <col min="17" max="17" width="4.6328125" style="6" customWidth="1"/>
    <col min="18" max="256" width="8.90625" style="6"/>
    <col min="257" max="257" width="0" style="6" hidden="1" customWidth="1"/>
    <col min="258" max="259" width="2.90625" style="6" customWidth="1"/>
    <col min="260" max="260" width="9.08984375" style="6" customWidth="1"/>
    <col min="261" max="261" width="5.36328125" style="6" customWidth="1"/>
    <col min="262" max="262" width="7.08984375" style="6" customWidth="1"/>
    <col min="263" max="263" width="5.36328125" style="6" customWidth="1"/>
    <col min="264" max="264" width="7.08984375" style="6" customWidth="1"/>
    <col min="265" max="265" width="5.36328125" style="6" customWidth="1"/>
    <col min="266" max="266" width="7.08984375" style="6" customWidth="1"/>
    <col min="267" max="267" width="5.36328125" style="6" customWidth="1"/>
    <col min="268" max="268" width="7.08984375" style="6" customWidth="1"/>
    <col min="269" max="269" width="5.36328125" style="6" customWidth="1"/>
    <col min="270" max="270" width="7.08984375" style="6" customWidth="1"/>
    <col min="271" max="271" width="5.36328125" style="6" customWidth="1"/>
    <col min="272" max="272" width="7.08984375" style="6" customWidth="1"/>
    <col min="273" max="273" width="4.6328125" style="6" customWidth="1"/>
    <col min="274" max="512" width="8.90625" style="6"/>
    <col min="513" max="513" width="0" style="6" hidden="1" customWidth="1"/>
    <col min="514" max="515" width="2.90625" style="6" customWidth="1"/>
    <col min="516" max="516" width="9.08984375" style="6" customWidth="1"/>
    <col min="517" max="517" width="5.36328125" style="6" customWidth="1"/>
    <col min="518" max="518" width="7.08984375" style="6" customWidth="1"/>
    <col min="519" max="519" width="5.36328125" style="6" customWidth="1"/>
    <col min="520" max="520" width="7.08984375" style="6" customWidth="1"/>
    <col min="521" max="521" width="5.36328125" style="6" customWidth="1"/>
    <col min="522" max="522" width="7.08984375" style="6" customWidth="1"/>
    <col min="523" max="523" width="5.36328125" style="6" customWidth="1"/>
    <col min="524" max="524" width="7.08984375" style="6" customWidth="1"/>
    <col min="525" max="525" width="5.36328125" style="6" customWidth="1"/>
    <col min="526" max="526" width="7.08984375" style="6" customWidth="1"/>
    <col min="527" max="527" width="5.36328125" style="6" customWidth="1"/>
    <col min="528" max="528" width="7.08984375" style="6" customWidth="1"/>
    <col min="529" max="529" width="4.6328125" style="6" customWidth="1"/>
    <col min="530" max="768" width="8.90625" style="6"/>
    <col min="769" max="769" width="0" style="6" hidden="1" customWidth="1"/>
    <col min="770" max="771" width="2.90625" style="6" customWidth="1"/>
    <col min="772" max="772" width="9.08984375" style="6" customWidth="1"/>
    <col min="773" max="773" width="5.36328125" style="6" customWidth="1"/>
    <col min="774" max="774" width="7.08984375" style="6" customWidth="1"/>
    <col min="775" max="775" width="5.36328125" style="6" customWidth="1"/>
    <col min="776" max="776" width="7.08984375" style="6" customWidth="1"/>
    <col min="777" max="777" width="5.36328125" style="6" customWidth="1"/>
    <col min="778" max="778" width="7.08984375" style="6" customWidth="1"/>
    <col min="779" max="779" width="5.36328125" style="6" customWidth="1"/>
    <col min="780" max="780" width="7.08984375" style="6" customWidth="1"/>
    <col min="781" max="781" width="5.36328125" style="6" customWidth="1"/>
    <col min="782" max="782" width="7.08984375" style="6" customWidth="1"/>
    <col min="783" max="783" width="5.36328125" style="6" customWidth="1"/>
    <col min="784" max="784" width="7.08984375" style="6" customWidth="1"/>
    <col min="785" max="785" width="4.6328125" style="6" customWidth="1"/>
    <col min="786" max="1024" width="8.90625" style="6"/>
    <col min="1025" max="1025" width="0" style="6" hidden="1" customWidth="1"/>
    <col min="1026" max="1027" width="2.90625" style="6" customWidth="1"/>
    <col min="1028" max="1028" width="9.08984375" style="6" customWidth="1"/>
    <col min="1029" max="1029" width="5.36328125" style="6" customWidth="1"/>
    <col min="1030" max="1030" width="7.08984375" style="6" customWidth="1"/>
    <col min="1031" max="1031" width="5.36328125" style="6" customWidth="1"/>
    <col min="1032" max="1032" width="7.08984375" style="6" customWidth="1"/>
    <col min="1033" max="1033" width="5.36328125" style="6" customWidth="1"/>
    <col min="1034" max="1034" width="7.08984375" style="6" customWidth="1"/>
    <col min="1035" max="1035" width="5.36328125" style="6" customWidth="1"/>
    <col min="1036" max="1036" width="7.08984375" style="6" customWidth="1"/>
    <col min="1037" max="1037" width="5.36328125" style="6" customWidth="1"/>
    <col min="1038" max="1038" width="7.08984375" style="6" customWidth="1"/>
    <col min="1039" max="1039" width="5.36328125" style="6" customWidth="1"/>
    <col min="1040" max="1040" width="7.08984375" style="6" customWidth="1"/>
    <col min="1041" max="1041" width="4.6328125" style="6" customWidth="1"/>
    <col min="1042" max="1280" width="8.90625" style="6"/>
    <col min="1281" max="1281" width="0" style="6" hidden="1" customWidth="1"/>
    <col min="1282" max="1283" width="2.90625" style="6" customWidth="1"/>
    <col min="1284" max="1284" width="9.08984375" style="6" customWidth="1"/>
    <col min="1285" max="1285" width="5.36328125" style="6" customWidth="1"/>
    <col min="1286" max="1286" width="7.08984375" style="6" customWidth="1"/>
    <col min="1287" max="1287" width="5.36328125" style="6" customWidth="1"/>
    <col min="1288" max="1288" width="7.08984375" style="6" customWidth="1"/>
    <col min="1289" max="1289" width="5.36328125" style="6" customWidth="1"/>
    <col min="1290" max="1290" width="7.08984375" style="6" customWidth="1"/>
    <col min="1291" max="1291" width="5.36328125" style="6" customWidth="1"/>
    <col min="1292" max="1292" width="7.08984375" style="6" customWidth="1"/>
    <col min="1293" max="1293" width="5.36328125" style="6" customWidth="1"/>
    <col min="1294" max="1294" width="7.08984375" style="6" customWidth="1"/>
    <col min="1295" max="1295" width="5.36328125" style="6" customWidth="1"/>
    <col min="1296" max="1296" width="7.08984375" style="6" customWidth="1"/>
    <col min="1297" max="1297" width="4.6328125" style="6" customWidth="1"/>
    <col min="1298" max="1536" width="8.90625" style="6"/>
    <col min="1537" max="1537" width="0" style="6" hidden="1" customWidth="1"/>
    <col min="1538" max="1539" width="2.90625" style="6" customWidth="1"/>
    <col min="1540" max="1540" width="9.08984375" style="6" customWidth="1"/>
    <col min="1541" max="1541" width="5.36328125" style="6" customWidth="1"/>
    <col min="1542" max="1542" width="7.08984375" style="6" customWidth="1"/>
    <col min="1543" max="1543" width="5.36328125" style="6" customWidth="1"/>
    <col min="1544" max="1544" width="7.08984375" style="6" customWidth="1"/>
    <col min="1545" max="1545" width="5.36328125" style="6" customWidth="1"/>
    <col min="1546" max="1546" width="7.08984375" style="6" customWidth="1"/>
    <col min="1547" max="1547" width="5.36328125" style="6" customWidth="1"/>
    <col min="1548" max="1548" width="7.08984375" style="6" customWidth="1"/>
    <col min="1549" max="1549" width="5.36328125" style="6" customWidth="1"/>
    <col min="1550" max="1550" width="7.08984375" style="6" customWidth="1"/>
    <col min="1551" max="1551" width="5.36328125" style="6" customWidth="1"/>
    <col min="1552" max="1552" width="7.08984375" style="6" customWidth="1"/>
    <col min="1553" max="1553" width="4.6328125" style="6" customWidth="1"/>
    <col min="1554" max="1792" width="8.90625" style="6"/>
    <col min="1793" max="1793" width="0" style="6" hidden="1" customWidth="1"/>
    <col min="1794" max="1795" width="2.90625" style="6" customWidth="1"/>
    <col min="1796" max="1796" width="9.08984375" style="6" customWidth="1"/>
    <col min="1797" max="1797" width="5.36328125" style="6" customWidth="1"/>
    <col min="1798" max="1798" width="7.08984375" style="6" customWidth="1"/>
    <col min="1799" max="1799" width="5.36328125" style="6" customWidth="1"/>
    <col min="1800" max="1800" width="7.08984375" style="6" customWidth="1"/>
    <col min="1801" max="1801" width="5.36328125" style="6" customWidth="1"/>
    <col min="1802" max="1802" width="7.08984375" style="6" customWidth="1"/>
    <col min="1803" max="1803" width="5.36328125" style="6" customWidth="1"/>
    <col min="1804" max="1804" width="7.08984375" style="6" customWidth="1"/>
    <col min="1805" max="1805" width="5.36328125" style="6" customWidth="1"/>
    <col min="1806" max="1806" width="7.08984375" style="6" customWidth="1"/>
    <col min="1807" max="1807" width="5.36328125" style="6" customWidth="1"/>
    <col min="1808" max="1808" width="7.08984375" style="6" customWidth="1"/>
    <col min="1809" max="1809" width="4.6328125" style="6" customWidth="1"/>
    <col min="1810" max="2048" width="8.90625" style="6"/>
    <col min="2049" max="2049" width="0" style="6" hidden="1" customWidth="1"/>
    <col min="2050" max="2051" width="2.90625" style="6" customWidth="1"/>
    <col min="2052" max="2052" width="9.08984375" style="6" customWidth="1"/>
    <col min="2053" max="2053" width="5.36328125" style="6" customWidth="1"/>
    <col min="2054" max="2054" width="7.08984375" style="6" customWidth="1"/>
    <col min="2055" max="2055" width="5.36328125" style="6" customWidth="1"/>
    <col min="2056" max="2056" width="7.08984375" style="6" customWidth="1"/>
    <col min="2057" max="2057" width="5.36328125" style="6" customWidth="1"/>
    <col min="2058" max="2058" width="7.08984375" style="6" customWidth="1"/>
    <col min="2059" max="2059" width="5.36328125" style="6" customWidth="1"/>
    <col min="2060" max="2060" width="7.08984375" style="6" customWidth="1"/>
    <col min="2061" max="2061" width="5.36328125" style="6" customWidth="1"/>
    <col min="2062" max="2062" width="7.08984375" style="6" customWidth="1"/>
    <col min="2063" max="2063" width="5.36328125" style="6" customWidth="1"/>
    <col min="2064" max="2064" width="7.08984375" style="6" customWidth="1"/>
    <col min="2065" max="2065" width="4.6328125" style="6" customWidth="1"/>
    <col min="2066" max="2304" width="8.90625" style="6"/>
    <col min="2305" max="2305" width="0" style="6" hidden="1" customWidth="1"/>
    <col min="2306" max="2307" width="2.90625" style="6" customWidth="1"/>
    <col min="2308" max="2308" width="9.08984375" style="6" customWidth="1"/>
    <col min="2309" max="2309" width="5.36328125" style="6" customWidth="1"/>
    <col min="2310" max="2310" width="7.08984375" style="6" customWidth="1"/>
    <col min="2311" max="2311" width="5.36328125" style="6" customWidth="1"/>
    <col min="2312" max="2312" width="7.08984375" style="6" customWidth="1"/>
    <col min="2313" max="2313" width="5.36328125" style="6" customWidth="1"/>
    <col min="2314" max="2314" width="7.08984375" style="6" customWidth="1"/>
    <col min="2315" max="2315" width="5.36328125" style="6" customWidth="1"/>
    <col min="2316" max="2316" width="7.08984375" style="6" customWidth="1"/>
    <col min="2317" max="2317" width="5.36328125" style="6" customWidth="1"/>
    <col min="2318" max="2318" width="7.08984375" style="6" customWidth="1"/>
    <col min="2319" max="2319" width="5.36328125" style="6" customWidth="1"/>
    <col min="2320" max="2320" width="7.08984375" style="6" customWidth="1"/>
    <col min="2321" max="2321" width="4.6328125" style="6" customWidth="1"/>
    <col min="2322" max="2560" width="8.90625" style="6"/>
    <col min="2561" max="2561" width="0" style="6" hidden="1" customWidth="1"/>
    <col min="2562" max="2563" width="2.90625" style="6" customWidth="1"/>
    <col min="2564" max="2564" width="9.08984375" style="6" customWidth="1"/>
    <col min="2565" max="2565" width="5.36328125" style="6" customWidth="1"/>
    <col min="2566" max="2566" width="7.08984375" style="6" customWidth="1"/>
    <col min="2567" max="2567" width="5.36328125" style="6" customWidth="1"/>
    <col min="2568" max="2568" width="7.08984375" style="6" customWidth="1"/>
    <col min="2569" max="2569" width="5.36328125" style="6" customWidth="1"/>
    <col min="2570" max="2570" width="7.08984375" style="6" customWidth="1"/>
    <col min="2571" max="2571" width="5.36328125" style="6" customWidth="1"/>
    <col min="2572" max="2572" width="7.08984375" style="6" customWidth="1"/>
    <col min="2573" max="2573" width="5.36328125" style="6" customWidth="1"/>
    <col min="2574" max="2574" width="7.08984375" style="6" customWidth="1"/>
    <col min="2575" max="2575" width="5.36328125" style="6" customWidth="1"/>
    <col min="2576" max="2576" width="7.08984375" style="6" customWidth="1"/>
    <col min="2577" max="2577" width="4.6328125" style="6" customWidth="1"/>
    <col min="2578" max="2816" width="8.90625" style="6"/>
    <col min="2817" max="2817" width="0" style="6" hidden="1" customWidth="1"/>
    <col min="2818" max="2819" width="2.90625" style="6" customWidth="1"/>
    <col min="2820" max="2820" width="9.08984375" style="6" customWidth="1"/>
    <col min="2821" max="2821" width="5.36328125" style="6" customWidth="1"/>
    <col min="2822" max="2822" width="7.08984375" style="6" customWidth="1"/>
    <col min="2823" max="2823" width="5.36328125" style="6" customWidth="1"/>
    <col min="2824" max="2824" width="7.08984375" style="6" customWidth="1"/>
    <col min="2825" max="2825" width="5.36328125" style="6" customWidth="1"/>
    <col min="2826" max="2826" width="7.08984375" style="6" customWidth="1"/>
    <col min="2827" max="2827" width="5.36328125" style="6" customWidth="1"/>
    <col min="2828" max="2828" width="7.08984375" style="6" customWidth="1"/>
    <col min="2829" max="2829" width="5.36328125" style="6" customWidth="1"/>
    <col min="2830" max="2830" width="7.08984375" style="6" customWidth="1"/>
    <col min="2831" max="2831" width="5.36328125" style="6" customWidth="1"/>
    <col min="2832" max="2832" width="7.08984375" style="6" customWidth="1"/>
    <col min="2833" max="2833" width="4.6328125" style="6" customWidth="1"/>
    <col min="2834" max="3072" width="8.90625" style="6"/>
    <col min="3073" max="3073" width="0" style="6" hidden="1" customWidth="1"/>
    <col min="3074" max="3075" width="2.90625" style="6" customWidth="1"/>
    <col min="3076" max="3076" width="9.08984375" style="6" customWidth="1"/>
    <col min="3077" max="3077" width="5.36328125" style="6" customWidth="1"/>
    <col min="3078" max="3078" width="7.08984375" style="6" customWidth="1"/>
    <col min="3079" max="3079" width="5.36328125" style="6" customWidth="1"/>
    <col min="3080" max="3080" width="7.08984375" style="6" customWidth="1"/>
    <col min="3081" max="3081" width="5.36328125" style="6" customWidth="1"/>
    <col min="3082" max="3082" width="7.08984375" style="6" customWidth="1"/>
    <col min="3083" max="3083" width="5.36328125" style="6" customWidth="1"/>
    <col min="3084" max="3084" width="7.08984375" style="6" customWidth="1"/>
    <col min="3085" max="3085" width="5.36328125" style="6" customWidth="1"/>
    <col min="3086" max="3086" width="7.08984375" style="6" customWidth="1"/>
    <col min="3087" max="3087" width="5.36328125" style="6" customWidth="1"/>
    <col min="3088" max="3088" width="7.08984375" style="6" customWidth="1"/>
    <col min="3089" max="3089" width="4.6328125" style="6" customWidth="1"/>
    <col min="3090" max="3328" width="8.90625" style="6"/>
    <col min="3329" max="3329" width="0" style="6" hidden="1" customWidth="1"/>
    <col min="3330" max="3331" width="2.90625" style="6" customWidth="1"/>
    <col min="3332" max="3332" width="9.08984375" style="6" customWidth="1"/>
    <col min="3333" max="3333" width="5.36328125" style="6" customWidth="1"/>
    <col min="3334" max="3334" width="7.08984375" style="6" customWidth="1"/>
    <col min="3335" max="3335" width="5.36328125" style="6" customWidth="1"/>
    <col min="3336" max="3336" width="7.08984375" style="6" customWidth="1"/>
    <col min="3337" max="3337" width="5.36328125" style="6" customWidth="1"/>
    <col min="3338" max="3338" width="7.08984375" style="6" customWidth="1"/>
    <col min="3339" max="3339" width="5.36328125" style="6" customWidth="1"/>
    <col min="3340" max="3340" width="7.08984375" style="6" customWidth="1"/>
    <col min="3341" max="3341" width="5.36328125" style="6" customWidth="1"/>
    <col min="3342" max="3342" width="7.08984375" style="6" customWidth="1"/>
    <col min="3343" max="3343" width="5.36328125" style="6" customWidth="1"/>
    <col min="3344" max="3344" width="7.08984375" style="6" customWidth="1"/>
    <col min="3345" max="3345" width="4.6328125" style="6" customWidth="1"/>
    <col min="3346" max="3584" width="8.90625" style="6"/>
    <col min="3585" max="3585" width="0" style="6" hidden="1" customWidth="1"/>
    <col min="3586" max="3587" width="2.90625" style="6" customWidth="1"/>
    <col min="3588" max="3588" width="9.08984375" style="6" customWidth="1"/>
    <col min="3589" max="3589" width="5.36328125" style="6" customWidth="1"/>
    <col min="3590" max="3590" width="7.08984375" style="6" customWidth="1"/>
    <col min="3591" max="3591" width="5.36328125" style="6" customWidth="1"/>
    <col min="3592" max="3592" width="7.08984375" style="6" customWidth="1"/>
    <col min="3593" max="3593" width="5.36328125" style="6" customWidth="1"/>
    <col min="3594" max="3594" width="7.08984375" style="6" customWidth="1"/>
    <col min="3595" max="3595" width="5.36328125" style="6" customWidth="1"/>
    <col min="3596" max="3596" width="7.08984375" style="6" customWidth="1"/>
    <col min="3597" max="3597" width="5.36328125" style="6" customWidth="1"/>
    <col min="3598" max="3598" width="7.08984375" style="6" customWidth="1"/>
    <col min="3599" max="3599" width="5.36328125" style="6" customWidth="1"/>
    <col min="3600" max="3600" width="7.08984375" style="6" customWidth="1"/>
    <col min="3601" max="3601" width="4.6328125" style="6" customWidth="1"/>
    <col min="3602" max="3840" width="8.90625" style="6"/>
    <col min="3841" max="3841" width="0" style="6" hidden="1" customWidth="1"/>
    <col min="3842" max="3843" width="2.90625" style="6" customWidth="1"/>
    <col min="3844" max="3844" width="9.08984375" style="6" customWidth="1"/>
    <col min="3845" max="3845" width="5.36328125" style="6" customWidth="1"/>
    <col min="3846" max="3846" width="7.08984375" style="6" customWidth="1"/>
    <col min="3847" max="3847" width="5.36328125" style="6" customWidth="1"/>
    <col min="3848" max="3848" width="7.08984375" style="6" customWidth="1"/>
    <col min="3849" max="3849" width="5.36328125" style="6" customWidth="1"/>
    <col min="3850" max="3850" width="7.08984375" style="6" customWidth="1"/>
    <col min="3851" max="3851" width="5.36328125" style="6" customWidth="1"/>
    <col min="3852" max="3852" width="7.08984375" style="6" customWidth="1"/>
    <col min="3853" max="3853" width="5.36328125" style="6" customWidth="1"/>
    <col min="3854" max="3854" width="7.08984375" style="6" customWidth="1"/>
    <col min="3855" max="3855" width="5.36328125" style="6" customWidth="1"/>
    <col min="3856" max="3856" width="7.08984375" style="6" customWidth="1"/>
    <col min="3857" max="3857" width="4.6328125" style="6" customWidth="1"/>
    <col min="3858" max="4096" width="8.90625" style="6"/>
    <col min="4097" max="4097" width="0" style="6" hidden="1" customWidth="1"/>
    <col min="4098" max="4099" width="2.90625" style="6" customWidth="1"/>
    <col min="4100" max="4100" width="9.08984375" style="6" customWidth="1"/>
    <col min="4101" max="4101" width="5.36328125" style="6" customWidth="1"/>
    <col min="4102" max="4102" width="7.08984375" style="6" customWidth="1"/>
    <col min="4103" max="4103" width="5.36328125" style="6" customWidth="1"/>
    <col min="4104" max="4104" width="7.08984375" style="6" customWidth="1"/>
    <col min="4105" max="4105" width="5.36328125" style="6" customWidth="1"/>
    <col min="4106" max="4106" width="7.08984375" style="6" customWidth="1"/>
    <col min="4107" max="4107" width="5.36328125" style="6" customWidth="1"/>
    <col min="4108" max="4108" width="7.08984375" style="6" customWidth="1"/>
    <col min="4109" max="4109" width="5.36328125" style="6" customWidth="1"/>
    <col min="4110" max="4110" width="7.08984375" style="6" customWidth="1"/>
    <col min="4111" max="4111" width="5.36328125" style="6" customWidth="1"/>
    <col min="4112" max="4112" width="7.08984375" style="6" customWidth="1"/>
    <col min="4113" max="4113" width="4.6328125" style="6" customWidth="1"/>
    <col min="4114" max="4352" width="8.90625" style="6"/>
    <col min="4353" max="4353" width="0" style="6" hidden="1" customWidth="1"/>
    <col min="4354" max="4355" width="2.90625" style="6" customWidth="1"/>
    <col min="4356" max="4356" width="9.08984375" style="6" customWidth="1"/>
    <col min="4357" max="4357" width="5.36328125" style="6" customWidth="1"/>
    <col min="4358" max="4358" width="7.08984375" style="6" customWidth="1"/>
    <col min="4359" max="4359" width="5.36328125" style="6" customWidth="1"/>
    <col min="4360" max="4360" width="7.08984375" style="6" customWidth="1"/>
    <col min="4361" max="4361" width="5.36328125" style="6" customWidth="1"/>
    <col min="4362" max="4362" width="7.08984375" style="6" customWidth="1"/>
    <col min="4363" max="4363" width="5.36328125" style="6" customWidth="1"/>
    <col min="4364" max="4364" width="7.08984375" style="6" customWidth="1"/>
    <col min="4365" max="4365" width="5.36328125" style="6" customWidth="1"/>
    <col min="4366" max="4366" width="7.08984375" style="6" customWidth="1"/>
    <col min="4367" max="4367" width="5.36328125" style="6" customWidth="1"/>
    <col min="4368" max="4368" width="7.08984375" style="6" customWidth="1"/>
    <col min="4369" max="4369" width="4.6328125" style="6" customWidth="1"/>
    <col min="4370" max="4608" width="8.90625" style="6"/>
    <col min="4609" max="4609" width="0" style="6" hidden="1" customWidth="1"/>
    <col min="4610" max="4611" width="2.90625" style="6" customWidth="1"/>
    <col min="4612" max="4612" width="9.08984375" style="6" customWidth="1"/>
    <col min="4613" max="4613" width="5.36328125" style="6" customWidth="1"/>
    <col min="4614" max="4614" width="7.08984375" style="6" customWidth="1"/>
    <col min="4615" max="4615" width="5.36328125" style="6" customWidth="1"/>
    <col min="4616" max="4616" width="7.08984375" style="6" customWidth="1"/>
    <col min="4617" max="4617" width="5.36328125" style="6" customWidth="1"/>
    <col min="4618" max="4618" width="7.08984375" style="6" customWidth="1"/>
    <col min="4619" max="4619" width="5.36328125" style="6" customWidth="1"/>
    <col min="4620" max="4620" width="7.08984375" style="6" customWidth="1"/>
    <col min="4621" max="4621" width="5.36328125" style="6" customWidth="1"/>
    <col min="4622" max="4622" width="7.08984375" style="6" customWidth="1"/>
    <col min="4623" max="4623" width="5.36328125" style="6" customWidth="1"/>
    <col min="4624" max="4624" width="7.08984375" style="6" customWidth="1"/>
    <col min="4625" max="4625" width="4.6328125" style="6" customWidth="1"/>
    <col min="4626" max="4864" width="8.90625" style="6"/>
    <col min="4865" max="4865" width="0" style="6" hidden="1" customWidth="1"/>
    <col min="4866" max="4867" width="2.90625" style="6" customWidth="1"/>
    <col min="4868" max="4868" width="9.08984375" style="6" customWidth="1"/>
    <col min="4869" max="4869" width="5.36328125" style="6" customWidth="1"/>
    <col min="4870" max="4870" width="7.08984375" style="6" customWidth="1"/>
    <col min="4871" max="4871" width="5.36328125" style="6" customWidth="1"/>
    <col min="4872" max="4872" width="7.08984375" style="6" customWidth="1"/>
    <col min="4873" max="4873" width="5.36328125" style="6" customWidth="1"/>
    <col min="4874" max="4874" width="7.08984375" style="6" customWidth="1"/>
    <col min="4875" max="4875" width="5.36328125" style="6" customWidth="1"/>
    <col min="4876" max="4876" width="7.08984375" style="6" customWidth="1"/>
    <col min="4877" max="4877" width="5.36328125" style="6" customWidth="1"/>
    <col min="4878" max="4878" width="7.08984375" style="6" customWidth="1"/>
    <col min="4879" max="4879" width="5.36328125" style="6" customWidth="1"/>
    <col min="4880" max="4880" width="7.08984375" style="6" customWidth="1"/>
    <col min="4881" max="4881" width="4.6328125" style="6" customWidth="1"/>
    <col min="4882" max="5120" width="8.90625" style="6"/>
    <col min="5121" max="5121" width="0" style="6" hidden="1" customWidth="1"/>
    <col min="5122" max="5123" width="2.90625" style="6" customWidth="1"/>
    <col min="5124" max="5124" width="9.08984375" style="6" customWidth="1"/>
    <col min="5125" max="5125" width="5.36328125" style="6" customWidth="1"/>
    <col min="5126" max="5126" width="7.08984375" style="6" customWidth="1"/>
    <col min="5127" max="5127" width="5.36328125" style="6" customWidth="1"/>
    <col min="5128" max="5128" width="7.08984375" style="6" customWidth="1"/>
    <col min="5129" max="5129" width="5.36328125" style="6" customWidth="1"/>
    <col min="5130" max="5130" width="7.08984375" style="6" customWidth="1"/>
    <col min="5131" max="5131" width="5.36328125" style="6" customWidth="1"/>
    <col min="5132" max="5132" width="7.08984375" style="6" customWidth="1"/>
    <col min="5133" max="5133" width="5.36328125" style="6" customWidth="1"/>
    <col min="5134" max="5134" width="7.08984375" style="6" customWidth="1"/>
    <col min="5135" max="5135" width="5.36328125" style="6" customWidth="1"/>
    <col min="5136" max="5136" width="7.08984375" style="6" customWidth="1"/>
    <col min="5137" max="5137" width="4.6328125" style="6" customWidth="1"/>
    <col min="5138" max="5376" width="8.90625" style="6"/>
    <col min="5377" max="5377" width="0" style="6" hidden="1" customWidth="1"/>
    <col min="5378" max="5379" width="2.90625" style="6" customWidth="1"/>
    <col min="5380" max="5380" width="9.08984375" style="6" customWidth="1"/>
    <col min="5381" max="5381" width="5.36328125" style="6" customWidth="1"/>
    <col min="5382" max="5382" width="7.08984375" style="6" customWidth="1"/>
    <col min="5383" max="5383" width="5.36328125" style="6" customWidth="1"/>
    <col min="5384" max="5384" width="7.08984375" style="6" customWidth="1"/>
    <col min="5385" max="5385" width="5.36328125" style="6" customWidth="1"/>
    <col min="5386" max="5386" width="7.08984375" style="6" customWidth="1"/>
    <col min="5387" max="5387" width="5.36328125" style="6" customWidth="1"/>
    <col min="5388" max="5388" width="7.08984375" style="6" customWidth="1"/>
    <col min="5389" max="5389" width="5.36328125" style="6" customWidth="1"/>
    <col min="5390" max="5390" width="7.08984375" style="6" customWidth="1"/>
    <col min="5391" max="5391" width="5.36328125" style="6" customWidth="1"/>
    <col min="5392" max="5392" width="7.08984375" style="6" customWidth="1"/>
    <col min="5393" max="5393" width="4.6328125" style="6" customWidth="1"/>
    <col min="5394" max="5632" width="8.90625" style="6"/>
    <col min="5633" max="5633" width="0" style="6" hidden="1" customWidth="1"/>
    <col min="5634" max="5635" width="2.90625" style="6" customWidth="1"/>
    <col min="5636" max="5636" width="9.08984375" style="6" customWidth="1"/>
    <col min="5637" max="5637" width="5.36328125" style="6" customWidth="1"/>
    <col min="5638" max="5638" width="7.08984375" style="6" customWidth="1"/>
    <col min="5639" max="5639" width="5.36328125" style="6" customWidth="1"/>
    <col min="5640" max="5640" width="7.08984375" style="6" customWidth="1"/>
    <col min="5641" max="5641" width="5.36328125" style="6" customWidth="1"/>
    <col min="5642" max="5642" width="7.08984375" style="6" customWidth="1"/>
    <col min="5643" max="5643" width="5.36328125" style="6" customWidth="1"/>
    <col min="5644" max="5644" width="7.08984375" style="6" customWidth="1"/>
    <col min="5645" max="5645" width="5.36328125" style="6" customWidth="1"/>
    <col min="5646" max="5646" width="7.08984375" style="6" customWidth="1"/>
    <col min="5647" max="5647" width="5.36328125" style="6" customWidth="1"/>
    <col min="5648" max="5648" width="7.08984375" style="6" customWidth="1"/>
    <col min="5649" max="5649" width="4.6328125" style="6" customWidth="1"/>
    <col min="5650" max="5888" width="8.90625" style="6"/>
    <col min="5889" max="5889" width="0" style="6" hidden="1" customWidth="1"/>
    <col min="5890" max="5891" width="2.90625" style="6" customWidth="1"/>
    <col min="5892" max="5892" width="9.08984375" style="6" customWidth="1"/>
    <col min="5893" max="5893" width="5.36328125" style="6" customWidth="1"/>
    <col min="5894" max="5894" width="7.08984375" style="6" customWidth="1"/>
    <col min="5895" max="5895" width="5.36328125" style="6" customWidth="1"/>
    <col min="5896" max="5896" width="7.08984375" style="6" customWidth="1"/>
    <col min="5897" max="5897" width="5.36328125" style="6" customWidth="1"/>
    <col min="5898" max="5898" width="7.08984375" style="6" customWidth="1"/>
    <col min="5899" max="5899" width="5.36328125" style="6" customWidth="1"/>
    <col min="5900" max="5900" width="7.08984375" style="6" customWidth="1"/>
    <col min="5901" max="5901" width="5.36328125" style="6" customWidth="1"/>
    <col min="5902" max="5902" width="7.08984375" style="6" customWidth="1"/>
    <col min="5903" max="5903" width="5.36328125" style="6" customWidth="1"/>
    <col min="5904" max="5904" width="7.08984375" style="6" customWidth="1"/>
    <col min="5905" max="5905" width="4.6328125" style="6" customWidth="1"/>
    <col min="5906" max="6144" width="8.90625" style="6"/>
    <col min="6145" max="6145" width="0" style="6" hidden="1" customWidth="1"/>
    <col min="6146" max="6147" width="2.90625" style="6" customWidth="1"/>
    <col min="6148" max="6148" width="9.08984375" style="6" customWidth="1"/>
    <col min="6149" max="6149" width="5.36328125" style="6" customWidth="1"/>
    <col min="6150" max="6150" width="7.08984375" style="6" customWidth="1"/>
    <col min="6151" max="6151" width="5.36328125" style="6" customWidth="1"/>
    <col min="6152" max="6152" width="7.08984375" style="6" customWidth="1"/>
    <col min="6153" max="6153" width="5.36328125" style="6" customWidth="1"/>
    <col min="6154" max="6154" width="7.08984375" style="6" customWidth="1"/>
    <col min="6155" max="6155" width="5.36328125" style="6" customWidth="1"/>
    <col min="6156" max="6156" width="7.08984375" style="6" customWidth="1"/>
    <col min="6157" max="6157" width="5.36328125" style="6" customWidth="1"/>
    <col min="6158" max="6158" width="7.08984375" style="6" customWidth="1"/>
    <col min="6159" max="6159" width="5.36328125" style="6" customWidth="1"/>
    <col min="6160" max="6160" width="7.08984375" style="6" customWidth="1"/>
    <col min="6161" max="6161" width="4.6328125" style="6" customWidth="1"/>
    <col min="6162" max="6400" width="8.90625" style="6"/>
    <col min="6401" max="6401" width="0" style="6" hidden="1" customWidth="1"/>
    <col min="6402" max="6403" width="2.90625" style="6" customWidth="1"/>
    <col min="6404" max="6404" width="9.08984375" style="6" customWidth="1"/>
    <col min="6405" max="6405" width="5.36328125" style="6" customWidth="1"/>
    <col min="6406" max="6406" width="7.08984375" style="6" customWidth="1"/>
    <col min="6407" max="6407" width="5.36328125" style="6" customWidth="1"/>
    <col min="6408" max="6408" width="7.08984375" style="6" customWidth="1"/>
    <col min="6409" max="6409" width="5.36328125" style="6" customWidth="1"/>
    <col min="6410" max="6410" width="7.08984375" style="6" customWidth="1"/>
    <col min="6411" max="6411" width="5.36328125" style="6" customWidth="1"/>
    <col min="6412" max="6412" width="7.08984375" style="6" customWidth="1"/>
    <col min="6413" max="6413" width="5.36328125" style="6" customWidth="1"/>
    <col min="6414" max="6414" width="7.08984375" style="6" customWidth="1"/>
    <col min="6415" max="6415" width="5.36328125" style="6" customWidth="1"/>
    <col min="6416" max="6416" width="7.08984375" style="6" customWidth="1"/>
    <col min="6417" max="6417" width="4.6328125" style="6" customWidth="1"/>
    <col min="6418" max="6656" width="8.90625" style="6"/>
    <col min="6657" max="6657" width="0" style="6" hidden="1" customWidth="1"/>
    <col min="6658" max="6659" width="2.90625" style="6" customWidth="1"/>
    <col min="6660" max="6660" width="9.08984375" style="6" customWidth="1"/>
    <col min="6661" max="6661" width="5.36328125" style="6" customWidth="1"/>
    <col min="6662" max="6662" width="7.08984375" style="6" customWidth="1"/>
    <col min="6663" max="6663" width="5.36328125" style="6" customWidth="1"/>
    <col min="6664" max="6664" width="7.08984375" style="6" customWidth="1"/>
    <col min="6665" max="6665" width="5.36328125" style="6" customWidth="1"/>
    <col min="6666" max="6666" width="7.08984375" style="6" customWidth="1"/>
    <col min="6667" max="6667" width="5.36328125" style="6" customWidth="1"/>
    <col min="6668" max="6668" width="7.08984375" style="6" customWidth="1"/>
    <col min="6669" max="6669" width="5.36328125" style="6" customWidth="1"/>
    <col min="6670" max="6670" width="7.08984375" style="6" customWidth="1"/>
    <col min="6671" max="6671" width="5.36328125" style="6" customWidth="1"/>
    <col min="6672" max="6672" width="7.08984375" style="6" customWidth="1"/>
    <col min="6673" max="6673" width="4.6328125" style="6" customWidth="1"/>
    <col min="6674" max="6912" width="8.90625" style="6"/>
    <col min="6913" max="6913" width="0" style="6" hidden="1" customWidth="1"/>
    <col min="6914" max="6915" width="2.90625" style="6" customWidth="1"/>
    <col min="6916" max="6916" width="9.08984375" style="6" customWidth="1"/>
    <col min="6917" max="6917" width="5.36328125" style="6" customWidth="1"/>
    <col min="6918" max="6918" width="7.08984375" style="6" customWidth="1"/>
    <col min="6919" max="6919" width="5.36328125" style="6" customWidth="1"/>
    <col min="6920" max="6920" width="7.08984375" style="6" customWidth="1"/>
    <col min="6921" max="6921" width="5.36328125" style="6" customWidth="1"/>
    <col min="6922" max="6922" width="7.08984375" style="6" customWidth="1"/>
    <col min="6923" max="6923" width="5.36328125" style="6" customWidth="1"/>
    <col min="6924" max="6924" width="7.08984375" style="6" customWidth="1"/>
    <col min="6925" max="6925" width="5.36328125" style="6" customWidth="1"/>
    <col min="6926" max="6926" width="7.08984375" style="6" customWidth="1"/>
    <col min="6927" max="6927" width="5.36328125" style="6" customWidth="1"/>
    <col min="6928" max="6928" width="7.08984375" style="6" customWidth="1"/>
    <col min="6929" max="6929" width="4.6328125" style="6" customWidth="1"/>
    <col min="6930" max="7168" width="8.90625" style="6"/>
    <col min="7169" max="7169" width="0" style="6" hidden="1" customWidth="1"/>
    <col min="7170" max="7171" width="2.90625" style="6" customWidth="1"/>
    <col min="7172" max="7172" width="9.08984375" style="6" customWidth="1"/>
    <col min="7173" max="7173" width="5.36328125" style="6" customWidth="1"/>
    <col min="7174" max="7174" width="7.08984375" style="6" customWidth="1"/>
    <col min="7175" max="7175" width="5.36328125" style="6" customWidth="1"/>
    <col min="7176" max="7176" width="7.08984375" style="6" customWidth="1"/>
    <col min="7177" max="7177" width="5.36328125" style="6" customWidth="1"/>
    <col min="7178" max="7178" width="7.08984375" style="6" customWidth="1"/>
    <col min="7179" max="7179" width="5.36328125" style="6" customWidth="1"/>
    <col min="7180" max="7180" width="7.08984375" style="6" customWidth="1"/>
    <col min="7181" max="7181" width="5.36328125" style="6" customWidth="1"/>
    <col min="7182" max="7182" width="7.08984375" style="6" customWidth="1"/>
    <col min="7183" max="7183" width="5.36328125" style="6" customWidth="1"/>
    <col min="7184" max="7184" width="7.08984375" style="6" customWidth="1"/>
    <col min="7185" max="7185" width="4.6328125" style="6" customWidth="1"/>
    <col min="7186" max="7424" width="8.90625" style="6"/>
    <col min="7425" max="7425" width="0" style="6" hidden="1" customWidth="1"/>
    <col min="7426" max="7427" width="2.90625" style="6" customWidth="1"/>
    <col min="7428" max="7428" width="9.08984375" style="6" customWidth="1"/>
    <col min="7429" max="7429" width="5.36328125" style="6" customWidth="1"/>
    <col min="7430" max="7430" width="7.08984375" style="6" customWidth="1"/>
    <col min="7431" max="7431" width="5.36328125" style="6" customWidth="1"/>
    <col min="7432" max="7432" width="7.08984375" style="6" customWidth="1"/>
    <col min="7433" max="7433" width="5.36328125" style="6" customWidth="1"/>
    <col min="7434" max="7434" width="7.08984375" style="6" customWidth="1"/>
    <col min="7435" max="7435" width="5.36328125" style="6" customWidth="1"/>
    <col min="7436" max="7436" width="7.08984375" style="6" customWidth="1"/>
    <col min="7437" max="7437" width="5.36328125" style="6" customWidth="1"/>
    <col min="7438" max="7438" width="7.08984375" style="6" customWidth="1"/>
    <col min="7439" max="7439" width="5.36328125" style="6" customWidth="1"/>
    <col min="7440" max="7440" width="7.08984375" style="6" customWidth="1"/>
    <col min="7441" max="7441" width="4.6328125" style="6" customWidth="1"/>
    <col min="7442" max="7680" width="8.90625" style="6"/>
    <col min="7681" max="7681" width="0" style="6" hidden="1" customWidth="1"/>
    <col min="7682" max="7683" width="2.90625" style="6" customWidth="1"/>
    <col min="7684" max="7684" width="9.08984375" style="6" customWidth="1"/>
    <col min="7685" max="7685" width="5.36328125" style="6" customWidth="1"/>
    <col min="7686" max="7686" width="7.08984375" style="6" customWidth="1"/>
    <col min="7687" max="7687" width="5.36328125" style="6" customWidth="1"/>
    <col min="7688" max="7688" width="7.08984375" style="6" customWidth="1"/>
    <col min="7689" max="7689" width="5.36328125" style="6" customWidth="1"/>
    <col min="7690" max="7690" width="7.08984375" style="6" customWidth="1"/>
    <col min="7691" max="7691" width="5.36328125" style="6" customWidth="1"/>
    <col min="7692" max="7692" width="7.08984375" style="6" customWidth="1"/>
    <col min="7693" max="7693" width="5.36328125" style="6" customWidth="1"/>
    <col min="7694" max="7694" width="7.08984375" style="6" customWidth="1"/>
    <col min="7695" max="7695" width="5.36328125" style="6" customWidth="1"/>
    <col min="7696" max="7696" width="7.08984375" style="6" customWidth="1"/>
    <col min="7697" max="7697" width="4.6328125" style="6" customWidth="1"/>
    <col min="7698" max="7936" width="8.90625" style="6"/>
    <col min="7937" max="7937" width="0" style="6" hidden="1" customWidth="1"/>
    <col min="7938" max="7939" width="2.90625" style="6" customWidth="1"/>
    <col min="7940" max="7940" width="9.08984375" style="6" customWidth="1"/>
    <col min="7941" max="7941" width="5.36328125" style="6" customWidth="1"/>
    <col min="7942" max="7942" width="7.08984375" style="6" customWidth="1"/>
    <col min="7943" max="7943" width="5.36328125" style="6" customWidth="1"/>
    <col min="7944" max="7944" width="7.08984375" style="6" customWidth="1"/>
    <col min="7945" max="7945" width="5.36328125" style="6" customWidth="1"/>
    <col min="7946" max="7946" width="7.08984375" style="6" customWidth="1"/>
    <col min="7947" max="7947" width="5.36328125" style="6" customWidth="1"/>
    <col min="7948" max="7948" width="7.08984375" style="6" customWidth="1"/>
    <col min="7949" max="7949" width="5.36328125" style="6" customWidth="1"/>
    <col min="7950" max="7950" width="7.08984375" style="6" customWidth="1"/>
    <col min="7951" max="7951" width="5.36328125" style="6" customWidth="1"/>
    <col min="7952" max="7952" width="7.08984375" style="6" customWidth="1"/>
    <col min="7953" max="7953" width="4.6328125" style="6" customWidth="1"/>
    <col min="7954" max="8192" width="8.90625" style="6"/>
    <col min="8193" max="8193" width="0" style="6" hidden="1" customWidth="1"/>
    <col min="8194" max="8195" width="2.90625" style="6" customWidth="1"/>
    <col min="8196" max="8196" width="9.08984375" style="6" customWidth="1"/>
    <col min="8197" max="8197" width="5.36328125" style="6" customWidth="1"/>
    <col min="8198" max="8198" width="7.08984375" style="6" customWidth="1"/>
    <col min="8199" max="8199" width="5.36328125" style="6" customWidth="1"/>
    <col min="8200" max="8200" width="7.08984375" style="6" customWidth="1"/>
    <col min="8201" max="8201" width="5.36328125" style="6" customWidth="1"/>
    <col min="8202" max="8202" width="7.08984375" style="6" customWidth="1"/>
    <col min="8203" max="8203" width="5.36328125" style="6" customWidth="1"/>
    <col min="8204" max="8204" width="7.08984375" style="6" customWidth="1"/>
    <col min="8205" max="8205" width="5.36328125" style="6" customWidth="1"/>
    <col min="8206" max="8206" width="7.08984375" style="6" customWidth="1"/>
    <col min="8207" max="8207" width="5.36328125" style="6" customWidth="1"/>
    <col min="8208" max="8208" width="7.08984375" style="6" customWidth="1"/>
    <col min="8209" max="8209" width="4.6328125" style="6" customWidth="1"/>
    <col min="8210" max="8448" width="8.90625" style="6"/>
    <col min="8449" max="8449" width="0" style="6" hidden="1" customWidth="1"/>
    <col min="8450" max="8451" width="2.90625" style="6" customWidth="1"/>
    <col min="8452" max="8452" width="9.08984375" style="6" customWidth="1"/>
    <col min="8453" max="8453" width="5.36328125" style="6" customWidth="1"/>
    <col min="8454" max="8454" width="7.08984375" style="6" customWidth="1"/>
    <col min="8455" max="8455" width="5.36328125" style="6" customWidth="1"/>
    <col min="8456" max="8456" width="7.08984375" style="6" customWidth="1"/>
    <col min="8457" max="8457" width="5.36328125" style="6" customWidth="1"/>
    <col min="8458" max="8458" width="7.08984375" style="6" customWidth="1"/>
    <col min="8459" max="8459" width="5.36328125" style="6" customWidth="1"/>
    <col min="8460" max="8460" width="7.08984375" style="6" customWidth="1"/>
    <col min="8461" max="8461" width="5.36328125" style="6" customWidth="1"/>
    <col min="8462" max="8462" width="7.08984375" style="6" customWidth="1"/>
    <col min="8463" max="8463" width="5.36328125" style="6" customWidth="1"/>
    <col min="8464" max="8464" width="7.08984375" style="6" customWidth="1"/>
    <col min="8465" max="8465" width="4.6328125" style="6" customWidth="1"/>
    <col min="8466" max="8704" width="8.90625" style="6"/>
    <col min="8705" max="8705" width="0" style="6" hidden="1" customWidth="1"/>
    <col min="8706" max="8707" width="2.90625" style="6" customWidth="1"/>
    <col min="8708" max="8708" width="9.08984375" style="6" customWidth="1"/>
    <col min="8709" max="8709" width="5.36328125" style="6" customWidth="1"/>
    <col min="8710" max="8710" width="7.08984375" style="6" customWidth="1"/>
    <col min="8711" max="8711" width="5.36328125" style="6" customWidth="1"/>
    <col min="8712" max="8712" width="7.08984375" style="6" customWidth="1"/>
    <col min="8713" max="8713" width="5.36328125" style="6" customWidth="1"/>
    <col min="8714" max="8714" width="7.08984375" style="6" customWidth="1"/>
    <col min="8715" max="8715" width="5.36328125" style="6" customWidth="1"/>
    <col min="8716" max="8716" width="7.08984375" style="6" customWidth="1"/>
    <col min="8717" max="8717" width="5.36328125" style="6" customWidth="1"/>
    <col min="8718" max="8718" width="7.08984375" style="6" customWidth="1"/>
    <col min="8719" max="8719" width="5.36328125" style="6" customWidth="1"/>
    <col min="8720" max="8720" width="7.08984375" style="6" customWidth="1"/>
    <col min="8721" max="8721" width="4.6328125" style="6" customWidth="1"/>
    <col min="8722" max="8960" width="8.90625" style="6"/>
    <col min="8961" max="8961" width="0" style="6" hidden="1" customWidth="1"/>
    <col min="8962" max="8963" width="2.90625" style="6" customWidth="1"/>
    <col min="8964" max="8964" width="9.08984375" style="6" customWidth="1"/>
    <col min="8965" max="8965" width="5.36328125" style="6" customWidth="1"/>
    <col min="8966" max="8966" width="7.08984375" style="6" customWidth="1"/>
    <col min="8967" max="8967" width="5.36328125" style="6" customWidth="1"/>
    <col min="8968" max="8968" width="7.08984375" style="6" customWidth="1"/>
    <col min="8969" max="8969" width="5.36328125" style="6" customWidth="1"/>
    <col min="8970" max="8970" width="7.08984375" style="6" customWidth="1"/>
    <col min="8971" max="8971" width="5.36328125" style="6" customWidth="1"/>
    <col min="8972" max="8972" width="7.08984375" style="6" customWidth="1"/>
    <col min="8973" max="8973" width="5.36328125" style="6" customWidth="1"/>
    <col min="8974" max="8974" width="7.08984375" style="6" customWidth="1"/>
    <col min="8975" max="8975" width="5.36328125" style="6" customWidth="1"/>
    <col min="8976" max="8976" width="7.08984375" style="6" customWidth="1"/>
    <col min="8977" max="8977" width="4.6328125" style="6" customWidth="1"/>
    <col min="8978" max="9216" width="8.90625" style="6"/>
    <col min="9217" max="9217" width="0" style="6" hidden="1" customWidth="1"/>
    <col min="9218" max="9219" width="2.90625" style="6" customWidth="1"/>
    <col min="9220" max="9220" width="9.08984375" style="6" customWidth="1"/>
    <col min="9221" max="9221" width="5.36328125" style="6" customWidth="1"/>
    <col min="9222" max="9222" width="7.08984375" style="6" customWidth="1"/>
    <col min="9223" max="9223" width="5.36328125" style="6" customWidth="1"/>
    <col min="9224" max="9224" width="7.08984375" style="6" customWidth="1"/>
    <col min="9225" max="9225" width="5.36328125" style="6" customWidth="1"/>
    <col min="9226" max="9226" width="7.08984375" style="6" customWidth="1"/>
    <col min="9227" max="9227" width="5.36328125" style="6" customWidth="1"/>
    <col min="9228" max="9228" width="7.08984375" style="6" customWidth="1"/>
    <col min="9229" max="9229" width="5.36328125" style="6" customWidth="1"/>
    <col min="9230" max="9230" width="7.08984375" style="6" customWidth="1"/>
    <col min="9231" max="9231" width="5.36328125" style="6" customWidth="1"/>
    <col min="9232" max="9232" width="7.08984375" style="6" customWidth="1"/>
    <col min="9233" max="9233" width="4.6328125" style="6" customWidth="1"/>
    <col min="9234" max="9472" width="8.90625" style="6"/>
    <col min="9473" max="9473" width="0" style="6" hidden="1" customWidth="1"/>
    <col min="9474" max="9475" width="2.90625" style="6" customWidth="1"/>
    <col min="9476" max="9476" width="9.08984375" style="6" customWidth="1"/>
    <col min="9477" max="9477" width="5.36328125" style="6" customWidth="1"/>
    <col min="9478" max="9478" width="7.08984375" style="6" customWidth="1"/>
    <col min="9479" max="9479" width="5.36328125" style="6" customWidth="1"/>
    <col min="9480" max="9480" width="7.08984375" style="6" customWidth="1"/>
    <col min="9481" max="9481" width="5.36328125" style="6" customWidth="1"/>
    <col min="9482" max="9482" width="7.08984375" style="6" customWidth="1"/>
    <col min="9483" max="9483" width="5.36328125" style="6" customWidth="1"/>
    <col min="9484" max="9484" width="7.08984375" style="6" customWidth="1"/>
    <col min="9485" max="9485" width="5.36328125" style="6" customWidth="1"/>
    <col min="9486" max="9486" width="7.08984375" style="6" customWidth="1"/>
    <col min="9487" max="9487" width="5.36328125" style="6" customWidth="1"/>
    <col min="9488" max="9488" width="7.08984375" style="6" customWidth="1"/>
    <col min="9489" max="9489" width="4.6328125" style="6" customWidth="1"/>
    <col min="9490" max="9728" width="8.90625" style="6"/>
    <col min="9729" max="9729" width="0" style="6" hidden="1" customWidth="1"/>
    <col min="9730" max="9731" width="2.90625" style="6" customWidth="1"/>
    <col min="9732" max="9732" width="9.08984375" style="6" customWidth="1"/>
    <col min="9733" max="9733" width="5.36328125" style="6" customWidth="1"/>
    <col min="9734" max="9734" width="7.08984375" style="6" customWidth="1"/>
    <col min="9735" max="9735" width="5.36328125" style="6" customWidth="1"/>
    <col min="9736" max="9736" width="7.08984375" style="6" customWidth="1"/>
    <col min="9737" max="9737" width="5.36328125" style="6" customWidth="1"/>
    <col min="9738" max="9738" width="7.08984375" style="6" customWidth="1"/>
    <col min="9739" max="9739" width="5.36328125" style="6" customWidth="1"/>
    <col min="9740" max="9740" width="7.08984375" style="6" customWidth="1"/>
    <col min="9741" max="9741" width="5.36328125" style="6" customWidth="1"/>
    <col min="9742" max="9742" width="7.08984375" style="6" customWidth="1"/>
    <col min="9743" max="9743" width="5.36328125" style="6" customWidth="1"/>
    <col min="9744" max="9744" width="7.08984375" style="6" customWidth="1"/>
    <col min="9745" max="9745" width="4.6328125" style="6" customWidth="1"/>
    <col min="9746" max="9984" width="8.90625" style="6"/>
    <col min="9985" max="9985" width="0" style="6" hidden="1" customWidth="1"/>
    <col min="9986" max="9987" width="2.90625" style="6" customWidth="1"/>
    <col min="9988" max="9988" width="9.08984375" style="6" customWidth="1"/>
    <col min="9989" max="9989" width="5.36328125" style="6" customWidth="1"/>
    <col min="9990" max="9990" width="7.08984375" style="6" customWidth="1"/>
    <col min="9991" max="9991" width="5.36328125" style="6" customWidth="1"/>
    <col min="9992" max="9992" width="7.08984375" style="6" customWidth="1"/>
    <col min="9993" max="9993" width="5.36328125" style="6" customWidth="1"/>
    <col min="9994" max="9994" width="7.08984375" style="6" customWidth="1"/>
    <col min="9995" max="9995" width="5.36328125" style="6" customWidth="1"/>
    <col min="9996" max="9996" width="7.08984375" style="6" customWidth="1"/>
    <col min="9997" max="9997" width="5.36328125" style="6" customWidth="1"/>
    <col min="9998" max="9998" width="7.08984375" style="6" customWidth="1"/>
    <col min="9999" max="9999" width="5.36328125" style="6" customWidth="1"/>
    <col min="10000" max="10000" width="7.08984375" style="6" customWidth="1"/>
    <col min="10001" max="10001" width="4.6328125" style="6" customWidth="1"/>
    <col min="10002" max="10240" width="8.90625" style="6"/>
    <col min="10241" max="10241" width="0" style="6" hidden="1" customWidth="1"/>
    <col min="10242" max="10243" width="2.90625" style="6" customWidth="1"/>
    <col min="10244" max="10244" width="9.08984375" style="6" customWidth="1"/>
    <col min="10245" max="10245" width="5.36328125" style="6" customWidth="1"/>
    <col min="10246" max="10246" width="7.08984375" style="6" customWidth="1"/>
    <col min="10247" max="10247" width="5.36328125" style="6" customWidth="1"/>
    <col min="10248" max="10248" width="7.08984375" style="6" customWidth="1"/>
    <col min="10249" max="10249" width="5.36328125" style="6" customWidth="1"/>
    <col min="10250" max="10250" width="7.08984375" style="6" customWidth="1"/>
    <col min="10251" max="10251" width="5.36328125" style="6" customWidth="1"/>
    <col min="10252" max="10252" width="7.08984375" style="6" customWidth="1"/>
    <col min="10253" max="10253" width="5.36328125" style="6" customWidth="1"/>
    <col min="10254" max="10254" width="7.08984375" style="6" customWidth="1"/>
    <col min="10255" max="10255" width="5.36328125" style="6" customWidth="1"/>
    <col min="10256" max="10256" width="7.08984375" style="6" customWidth="1"/>
    <col min="10257" max="10257" width="4.6328125" style="6" customWidth="1"/>
    <col min="10258" max="10496" width="8.90625" style="6"/>
    <col min="10497" max="10497" width="0" style="6" hidden="1" customWidth="1"/>
    <col min="10498" max="10499" width="2.90625" style="6" customWidth="1"/>
    <col min="10500" max="10500" width="9.08984375" style="6" customWidth="1"/>
    <col min="10501" max="10501" width="5.36328125" style="6" customWidth="1"/>
    <col min="10502" max="10502" width="7.08984375" style="6" customWidth="1"/>
    <col min="10503" max="10503" width="5.36328125" style="6" customWidth="1"/>
    <col min="10504" max="10504" width="7.08984375" style="6" customWidth="1"/>
    <col min="10505" max="10505" width="5.36328125" style="6" customWidth="1"/>
    <col min="10506" max="10506" width="7.08984375" style="6" customWidth="1"/>
    <col min="10507" max="10507" width="5.36328125" style="6" customWidth="1"/>
    <col min="10508" max="10508" width="7.08984375" style="6" customWidth="1"/>
    <col min="10509" max="10509" width="5.36328125" style="6" customWidth="1"/>
    <col min="10510" max="10510" width="7.08984375" style="6" customWidth="1"/>
    <col min="10511" max="10511" width="5.36328125" style="6" customWidth="1"/>
    <col min="10512" max="10512" width="7.08984375" style="6" customWidth="1"/>
    <col min="10513" max="10513" width="4.6328125" style="6" customWidth="1"/>
    <col min="10514" max="10752" width="8.90625" style="6"/>
    <col min="10753" max="10753" width="0" style="6" hidden="1" customWidth="1"/>
    <col min="10754" max="10755" width="2.90625" style="6" customWidth="1"/>
    <col min="10756" max="10756" width="9.08984375" style="6" customWidth="1"/>
    <col min="10757" max="10757" width="5.36328125" style="6" customWidth="1"/>
    <col min="10758" max="10758" width="7.08984375" style="6" customWidth="1"/>
    <col min="10759" max="10759" width="5.36328125" style="6" customWidth="1"/>
    <col min="10760" max="10760" width="7.08984375" style="6" customWidth="1"/>
    <col min="10761" max="10761" width="5.36328125" style="6" customWidth="1"/>
    <col min="10762" max="10762" width="7.08984375" style="6" customWidth="1"/>
    <col min="10763" max="10763" width="5.36328125" style="6" customWidth="1"/>
    <col min="10764" max="10764" width="7.08984375" style="6" customWidth="1"/>
    <col min="10765" max="10765" width="5.36328125" style="6" customWidth="1"/>
    <col min="10766" max="10766" width="7.08984375" style="6" customWidth="1"/>
    <col min="10767" max="10767" width="5.36328125" style="6" customWidth="1"/>
    <col min="10768" max="10768" width="7.08984375" style="6" customWidth="1"/>
    <col min="10769" max="10769" width="4.6328125" style="6" customWidth="1"/>
    <col min="10770" max="11008" width="8.90625" style="6"/>
    <col min="11009" max="11009" width="0" style="6" hidden="1" customWidth="1"/>
    <col min="11010" max="11011" width="2.90625" style="6" customWidth="1"/>
    <col min="11012" max="11012" width="9.08984375" style="6" customWidth="1"/>
    <col min="11013" max="11013" width="5.36328125" style="6" customWidth="1"/>
    <col min="11014" max="11014" width="7.08984375" style="6" customWidth="1"/>
    <col min="11015" max="11015" width="5.36328125" style="6" customWidth="1"/>
    <col min="11016" max="11016" width="7.08984375" style="6" customWidth="1"/>
    <col min="11017" max="11017" width="5.36328125" style="6" customWidth="1"/>
    <col min="11018" max="11018" width="7.08984375" style="6" customWidth="1"/>
    <col min="11019" max="11019" width="5.36328125" style="6" customWidth="1"/>
    <col min="11020" max="11020" width="7.08984375" style="6" customWidth="1"/>
    <col min="11021" max="11021" width="5.36328125" style="6" customWidth="1"/>
    <col min="11022" max="11022" width="7.08984375" style="6" customWidth="1"/>
    <col min="11023" max="11023" width="5.36328125" style="6" customWidth="1"/>
    <col min="11024" max="11024" width="7.08984375" style="6" customWidth="1"/>
    <col min="11025" max="11025" width="4.6328125" style="6" customWidth="1"/>
    <col min="11026" max="11264" width="8.90625" style="6"/>
    <col min="11265" max="11265" width="0" style="6" hidden="1" customWidth="1"/>
    <col min="11266" max="11267" width="2.90625" style="6" customWidth="1"/>
    <col min="11268" max="11268" width="9.08984375" style="6" customWidth="1"/>
    <col min="11269" max="11269" width="5.36328125" style="6" customWidth="1"/>
    <col min="11270" max="11270" width="7.08984375" style="6" customWidth="1"/>
    <col min="11271" max="11271" width="5.36328125" style="6" customWidth="1"/>
    <col min="11272" max="11272" width="7.08984375" style="6" customWidth="1"/>
    <col min="11273" max="11273" width="5.36328125" style="6" customWidth="1"/>
    <col min="11274" max="11274" width="7.08984375" style="6" customWidth="1"/>
    <col min="11275" max="11275" width="5.36328125" style="6" customWidth="1"/>
    <col min="11276" max="11276" width="7.08984375" style="6" customWidth="1"/>
    <col min="11277" max="11277" width="5.36328125" style="6" customWidth="1"/>
    <col min="11278" max="11278" width="7.08984375" style="6" customWidth="1"/>
    <col min="11279" max="11279" width="5.36328125" style="6" customWidth="1"/>
    <col min="11280" max="11280" width="7.08984375" style="6" customWidth="1"/>
    <col min="11281" max="11281" width="4.6328125" style="6" customWidth="1"/>
    <col min="11282" max="11520" width="8.90625" style="6"/>
    <col min="11521" max="11521" width="0" style="6" hidden="1" customWidth="1"/>
    <col min="11522" max="11523" width="2.90625" style="6" customWidth="1"/>
    <col min="11524" max="11524" width="9.08984375" style="6" customWidth="1"/>
    <col min="11525" max="11525" width="5.36328125" style="6" customWidth="1"/>
    <col min="11526" max="11526" width="7.08984375" style="6" customWidth="1"/>
    <col min="11527" max="11527" width="5.36328125" style="6" customWidth="1"/>
    <col min="11528" max="11528" width="7.08984375" style="6" customWidth="1"/>
    <col min="11529" max="11529" width="5.36328125" style="6" customWidth="1"/>
    <col min="11530" max="11530" width="7.08984375" style="6" customWidth="1"/>
    <col min="11531" max="11531" width="5.36328125" style="6" customWidth="1"/>
    <col min="11532" max="11532" width="7.08984375" style="6" customWidth="1"/>
    <col min="11533" max="11533" width="5.36328125" style="6" customWidth="1"/>
    <col min="11534" max="11534" width="7.08984375" style="6" customWidth="1"/>
    <col min="11535" max="11535" width="5.36328125" style="6" customWidth="1"/>
    <col min="11536" max="11536" width="7.08984375" style="6" customWidth="1"/>
    <col min="11537" max="11537" width="4.6328125" style="6" customWidth="1"/>
    <col min="11538" max="11776" width="8.90625" style="6"/>
    <col min="11777" max="11777" width="0" style="6" hidden="1" customWidth="1"/>
    <col min="11778" max="11779" width="2.90625" style="6" customWidth="1"/>
    <col min="11780" max="11780" width="9.08984375" style="6" customWidth="1"/>
    <col min="11781" max="11781" width="5.36328125" style="6" customWidth="1"/>
    <col min="11782" max="11782" width="7.08984375" style="6" customWidth="1"/>
    <col min="11783" max="11783" width="5.36328125" style="6" customWidth="1"/>
    <col min="11784" max="11784" width="7.08984375" style="6" customWidth="1"/>
    <col min="11785" max="11785" width="5.36328125" style="6" customWidth="1"/>
    <col min="11786" max="11786" width="7.08984375" style="6" customWidth="1"/>
    <col min="11787" max="11787" width="5.36328125" style="6" customWidth="1"/>
    <col min="11788" max="11788" width="7.08984375" style="6" customWidth="1"/>
    <col min="11789" max="11789" width="5.36328125" style="6" customWidth="1"/>
    <col min="11790" max="11790" width="7.08984375" style="6" customWidth="1"/>
    <col min="11791" max="11791" width="5.36328125" style="6" customWidth="1"/>
    <col min="11792" max="11792" width="7.08984375" style="6" customWidth="1"/>
    <col min="11793" max="11793" width="4.6328125" style="6" customWidth="1"/>
    <col min="11794" max="12032" width="8.90625" style="6"/>
    <col min="12033" max="12033" width="0" style="6" hidden="1" customWidth="1"/>
    <col min="12034" max="12035" width="2.90625" style="6" customWidth="1"/>
    <col min="12036" max="12036" width="9.08984375" style="6" customWidth="1"/>
    <col min="12037" max="12037" width="5.36328125" style="6" customWidth="1"/>
    <col min="12038" max="12038" width="7.08984375" style="6" customWidth="1"/>
    <col min="12039" max="12039" width="5.36328125" style="6" customWidth="1"/>
    <col min="12040" max="12040" width="7.08984375" style="6" customWidth="1"/>
    <col min="12041" max="12041" width="5.36328125" style="6" customWidth="1"/>
    <col min="12042" max="12042" width="7.08984375" style="6" customWidth="1"/>
    <col min="12043" max="12043" width="5.36328125" style="6" customWidth="1"/>
    <col min="12044" max="12044" width="7.08984375" style="6" customWidth="1"/>
    <col min="12045" max="12045" width="5.36328125" style="6" customWidth="1"/>
    <col min="12046" max="12046" width="7.08984375" style="6" customWidth="1"/>
    <col min="12047" max="12047" width="5.36328125" style="6" customWidth="1"/>
    <col min="12048" max="12048" width="7.08984375" style="6" customWidth="1"/>
    <col min="12049" max="12049" width="4.6328125" style="6" customWidth="1"/>
    <col min="12050" max="12288" width="8.90625" style="6"/>
    <col min="12289" max="12289" width="0" style="6" hidden="1" customWidth="1"/>
    <col min="12290" max="12291" width="2.90625" style="6" customWidth="1"/>
    <col min="12292" max="12292" width="9.08984375" style="6" customWidth="1"/>
    <col min="12293" max="12293" width="5.36328125" style="6" customWidth="1"/>
    <col min="12294" max="12294" width="7.08984375" style="6" customWidth="1"/>
    <col min="12295" max="12295" width="5.36328125" style="6" customWidth="1"/>
    <col min="12296" max="12296" width="7.08984375" style="6" customWidth="1"/>
    <col min="12297" max="12297" width="5.36328125" style="6" customWidth="1"/>
    <col min="12298" max="12298" width="7.08984375" style="6" customWidth="1"/>
    <col min="12299" max="12299" width="5.36328125" style="6" customWidth="1"/>
    <col min="12300" max="12300" width="7.08984375" style="6" customWidth="1"/>
    <col min="12301" max="12301" width="5.36328125" style="6" customWidth="1"/>
    <col min="12302" max="12302" width="7.08984375" style="6" customWidth="1"/>
    <col min="12303" max="12303" width="5.36328125" style="6" customWidth="1"/>
    <col min="12304" max="12304" width="7.08984375" style="6" customWidth="1"/>
    <col min="12305" max="12305" width="4.6328125" style="6" customWidth="1"/>
    <col min="12306" max="12544" width="8.90625" style="6"/>
    <col min="12545" max="12545" width="0" style="6" hidden="1" customWidth="1"/>
    <col min="12546" max="12547" width="2.90625" style="6" customWidth="1"/>
    <col min="12548" max="12548" width="9.08984375" style="6" customWidth="1"/>
    <col min="12549" max="12549" width="5.36328125" style="6" customWidth="1"/>
    <col min="12550" max="12550" width="7.08984375" style="6" customWidth="1"/>
    <col min="12551" max="12551" width="5.36328125" style="6" customWidth="1"/>
    <col min="12552" max="12552" width="7.08984375" style="6" customWidth="1"/>
    <col min="12553" max="12553" width="5.36328125" style="6" customWidth="1"/>
    <col min="12554" max="12554" width="7.08984375" style="6" customWidth="1"/>
    <col min="12555" max="12555" width="5.36328125" style="6" customWidth="1"/>
    <col min="12556" max="12556" width="7.08984375" style="6" customWidth="1"/>
    <col min="12557" max="12557" width="5.36328125" style="6" customWidth="1"/>
    <col min="12558" max="12558" width="7.08984375" style="6" customWidth="1"/>
    <col min="12559" max="12559" width="5.36328125" style="6" customWidth="1"/>
    <col min="12560" max="12560" width="7.08984375" style="6" customWidth="1"/>
    <col min="12561" max="12561" width="4.6328125" style="6" customWidth="1"/>
    <col min="12562" max="12800" width="8.90625" style="6"/>
    <col min="12801" max="12801" width="0" style="6" hidden="1" customWidth="1"/>
    <col min="12802" max="12803" width="2.90625" style="6" customWidth="1"/>
    <col min="12804" max="12804" width="9.08984375" style="6" customWidth="1"/>
    <col min="12805" max="12805" width="5.36328125" style="6" customWidth="1"/>
    <col min="12806" max="12806" width="7.08984375" style="6" customWidth="1"/>
    <col min="12807" max="12807" width="5.36328125" style="6" customWidth="1"/>
    <col min="12808" max="12808" width="7.08984375" style="6" customWidth="1"/>
    <col min="12809" max="12809" width="5.36328125" style="6" customWidth="1"/>
    <col min="12810" max="12810" width="7.08984375" style="6" customWidth="1"/>
    <col min="12811" max="12811" width="5.36328125" style="6" customWidth="1"/>
    <col min="12812" max="12812" width="7.08984375" style="6" customWidth="1"/>
    <col min="12813" max="12813" width="5.36328125" style="6" customWidth="1"/>
    <col min="12814" max="12814" width="7.08984375" style="6" customWidth="1"/>
    <col min="12815" max="12815" width="5.36328125" style="6" customWidth="1"/>
    <col min="12816" max="12816" width="7.08984375" style="6" customWidth="1"/>
    <col min="12817" max="12817" width="4.6328125" style="6" customWidth="1"/>
    <col min="12818" max="13056" width="8.90625" style="6"/>
    <col min="13057" max="13057" width="0" style="6" hidden="1" customWidth="1"/>
    <col min="13058" max="13059" width="2.90625" style="6" customWidth="1"/>
    <col min="13060" max="13060" width="9.08984375" style="6" customWidth="1"/>
    <col min="13061" max="13061" width="5.36328125" style="6" customWidth="1"/>
    <col min="13062" max="13062" width="7.08984375" style="6" customWidth="1"/>
    <col min="13063" max="13063" width="5.36328125" style="6" customWidth="1"/>
    <col min="13064" max="13064" width="7.08984375" style="6" customWidth="1"/>
    <col min="13065" max="13065" width="5.36328125" style="6" customWidth="1"/>
    <col min="13066" max="13066" width="7.08984375" style="6" customWidth="1"/>
    <col min="13067" max="13067" width="5.36328125" style="6" customWidth="1"/>
    <col min="13068" max="13068" width="7.08984375" style="6" customWidth="1"/>
    <col min="13069" max="13069" width="5.36328125" style="6" customWidth="1"/>
    <col min="13070" max="13070" width="7.08984375" style="6" customWidth="1"/>
    <col min="13071" max="13071" width="5.36328125" style="6" customWidth="1"/>
    <col min="13072" max="13072" width="7.08984375" style="6" customWidth="1"/>
    <col min="13073" max="13073" width="4.6328125" style="6" customWidth="1"/>
    <col min="13074" max="13312" width="8.90625" style="6"/>
    <col min="13313" max="13313" width="0" style="6" hidden="1" customWidth="1"/>
    <col min="13314" max="13315" width="2.90625" style="6" customWidth="1"/>
    <col min="13316" max="13316" width="9.08984375" style="6" customWidth="1"/>
    <col min="13317" max="13317" width="5.36328125" style="6" customWidth="1"/>
    <col min="13318" max="13318" width="7.08984375" style="6" customWidth="1"/>
    <col min="13319" max="13319" width="5.36328125" style="6" customWidth="1"/>
    <col min="13320" max="13320" width="7.08984375" style="6" customWidth="1"/>
    <col min="13321" max="13321" width="5.36328125" style="6" customWidth="1"/>
    <col min="13322" max="13322" width="7.08984375" style="6" customWidth="1"/>
    <col min="13323" max="13323" width="5.36328125" style="6" customWidth="1"/>
    <col min="13324" max="13324" width="7.08984375" style="6" customWidth="1"/>
    <col min="13325" max="13325" width="5.36328125" style="6" customWidth="1"/>
    <col min="13326" max="13326" width="7.08984375" style="6" customWidth="1"/>
    <col min="13327" max="13327" width="5.36328125" style="6" customWidth="1"/>
    <col min="13328" max="13328" width="7.08984375" style="6" customWidth="1"/>
    <col min="13329" max="13329" width="4.6328125" style="6" customWidth="1"/>
    <col min="13330" max="13568" width="8.90625" style="6"/>
    <col min="13569" max="13569" width="0" style="6" hidden="1" customWidth="1"/>
    <col min="13570" max="13571" width="2.90625" style="6" customWidth="1"/>
    <col min="13572" max="13572" width="9.08984375" style="6" customWidth="1"/>
    <col min="13573" max="13573" width="5.36328125" style="6" customWidth="1"/>
    <col min="13574" max="13574" width="7.08984375" style="6" customWidth="1"/>
    <col min="13575" max="13575" width="5.36328125" style="6" customWidth="1"/>
    <col min="13576" max="13576" width="7.08984375" style="6" customWidth="1"/>
    <col min="13577" max="13577" width="5.36328125" style="6" customWidth="1"/>
    <col min="13578" max="13578" width="7.08984375" style="6" customWidth="1"/>
    <col min="13579" max="13579" width="5.36328125" style="6" customWidth="1"/>
    <col min="13580" max="13580" width="7.08984375" style="6" customWidth="1"/>
    <col min="13581" max="13581" width="5.36328125" style="6" customWidth="1"/>
    <col min="13582" max="13582" width="7.08984375" style="6" customWidth="1"/>
    <col min="13583" max="13583" width="5.36328125" style="6" customWidth="1"/>
    <col min="13584" max="13584" width="7.08984375" style="6" customWidth="1"/>
    <col min="13585" max="13585" width="4.6328125" style="6" customWidth="1"/>
    <col min="13586" max="13824" width="8.90625" style="6"/>
    <col min="13825" max="13825" width="0" style="6" hidden="1" customWidth="1"/>
    <col min="13826" max="13827" width="2.90625" style="6" customWidth="1"/>
    <col min="13828" max="13828" width="9.08984375" style="6" customWidth="1"/>
    <col min="13829" max="13829" width="5.36328125" style="6" customWidth="1"/>
    <col min="13830" max="13830" width="7.08984375" style="6" customWidth="1"/>
    <col min="13831" max="13831" width="5.36328125" style="6" customWidth="1"/>
    <col min="13832" max="13832" width="7.08984375" style="6" customWidth="1"/>
    <col min="13833" max="13833" width="5.36328125" style="6" customWidth="1"/>
    <col min="13834" max="13834" width="7.08984375" style="6" customWidth="1"/>
    <col min="13835" max="13835" width="5.36328125" style="6" customWidth="1"/>
    <col min="13836" max="13836" width="7.08984375" style="6" customWidth="1"/>
    <col min="13837" max="13837" width="5.36328125" style="6" customWidth="1"/>
    <col min="13838" max="13838" width="7.08984375" style="6" customWidth="1"/>
    <col min="13839" max="13839" width="5.36328125" style="6" customWidth="1"/>
    <col min="13840" max="13840" width="7.08984375" style="6" customWidth="1"/>
    <col min="13841" max="13841" width="4.6328125" style="6" customWidth="1"/>
    <col min="13842" max="14080" width="8.90625" style="6"/>
    <col min="14081" max="14081" width="0" style="6" hidden="1" customWidth="1"/>
    <col min="14082" max="14083" width="2.90625" style="6" customWidth="1"/>
    <col min="14084" max="14084" width="9.08984375" style="6" customWidth="1"/>
    <col min="14085" max="14085" width="5.36328125" style="6" customWidth="1"/>
    <col min="14086" max="14086" width="7.08984375" style="6" customWidth="1"/>
    <col min="14087" max="14087" width="5.36328125" style="6" customWidth="1"/>
    <col min="14088" max="14088" width="7.08984375" style="6" customWidth="1"/>
    <col min="14089" max="14089" width="5.36328125" style="6" customWidth="1"/>
    <col min="14090" max="14090" width="7.08984375" style="6" customWidth="1"/>
    <col min="14091" max="14091" width="5.36328125" style="6" customWidth="1"/>
    <col min="14092" max="14092" width="7.08984375" style="6" customWidth="1"/>
    <col min="14093" max="14093" width="5.36328125" style="6" customWidth="1"/>
    <col min="14094" max="14094" width="7.08984375" style="6" customWidth="1"/>
    <col min="14095" max="14095" width="5.36328125" style="6" customWidth="1"/>
    <col min="14096" max="14096" width="7.08984375" style="6" customWidth="1"/>
    <col min="14097" max="14097" width="4.6328125" style="6" customWidth="1"/>
    <col min="14098" max="14336" width="8.90625" style="6"/>
    <col min="14337" max="14337" width="0" style="6" hidden="1" customWidth="1"/>
    <col min="14338" max="14339" width="2.90625" style="6" customWidth="1"/>
    <col min="14340" max="14340" width="9.08984375" style="6" customWidth="1"/>
    <col min="14341" max="14341" width="5.36328125" style="6" customWidth="1"/>
    <col min="14342" max="14342" width="7.08984375" style="6" customWidth="1"/>
    <col min="14343" max="14343" width="5.36328125" style="6" customWidth="1"/>
    <col min="14344" max="14344" width="7.08984375" style="6" customWidth="1"/>
    <col min="14345" max="14345" width="5.36328125" style="6" customWidth="1"/>
    <col min="14346" max="14346" width="7.08984375" style="6" customWidth="1"/>
    <col min="14347" max="14347" width="5.36328125" style="6" customWidth="1"/>
    <col min="14348" max="14348" width="7.08984375" style="6" customWidth="1"/>
    <col min="14349" max="14349" width="5.36328125" style="6" customWidth="1"/>
    <col min="14350" max="14350" width="7.08984375" style="6" customWidth="1"/>
    <col min="14351" max="14351" width="5.36328125" style="6" customWidth="1"/>
    <col min="14352" max="14352" width="7.08984375" style="6" customWidth="1"/>
    <col min="14353" max="14353" width="4.6328125" style="6" customWidth="1"/>
    <col min="14354" max="14592" width="8.90625" style="6"/>
    <col min="14593" max="14593" width="0" style="6" hidden="1" customWidth="1"/>
    <col min="14594" max="14595" width="2.90625" style="6" customWidth="1"/>
    <col min="14596" max="14596" width="9.08984375" style="6" customWidth="1"/>
    <col min="14597" max="14597" width="5.36328125" style="6" customWidth="1"/>
    <col min="14598" max="14598" width="7.08984375" style="6" customWidth="1"/>
    <col min="14599" max="14599" width="5.36328125" style="6" customWidth="1"/>
    <col min="14600" max="14600" width="7.08984375" style="6" customWidth="1"/>
    <col min="14601" max="14601" width="5.36328125" style="6" customWidth="1"/>
    <col min="14602" max="14602" width="7.08984375" style="6" customWidth="1"/>
    <col min="14603" max="14603" width="5.36328125" style="6" customWidth="1"/>
    <col min="14604" max="14604" width="7.08984375" style="6" customWidth="1"/>
    <col min="14605" max="14605" width="5.36328125" style="6" customWidth="1"/>
    <col min="14606" max="14606" width="7.08984375" style="6" customWidth="1"/>
    <col min="14607" max="14607" width="5.36328125" style="6" customWidth="1"/>
    <col min="14608" max="14608" width="7.08984375" style="6" customWidth="1"/>
    <col min="14609" max="14609" width="4.6328125" style="6" customWidth="1"/>
    <col min="14610" max="14848" width="8.90625" style="6"/>
    <col min="14849" max="14849" width="0" style="6" hidden="1" customWidth="1"/>
    <col min="14850" max="14851" width="2.90625" style="6" customWidth="1"/>
    <col min="14852" max="14852" width="9.08984375" style="6" customWidth="1"/>
    <col min="14853" max="14853" width="5.36328125" style="6" customWidth="1"/>
    <col min="14854" max="14854" width="7.08984375" style="6" customWidth="1"/>
    <col min="14855" max="14855" width="5.36328125" style="6" customWidth="1"/>
    <col min="14856" max="14856" width="7.08984375" style="6" customWidth="1"/>
    <col min="14857" max="14857" width="5.36328125" style="6" customWidth="1"/>
    <col min="14858" max="14858" width="7.08984375" style="6" customWidth="1"/>
    <col min="14859" max="14859" width="5.36328125" style="6" customWidth="1"/>
    <col min="14860" max="14860" width="7.08984375" style="6" customWidth="1"/>
    <col min="14861" max="14861" width="5.36328125" style="6" customWidth="1"/>
    <col min="14862" max="14862" width="7.08984375" style="6" customWidth="1"/>
    <col min="14863" max="14863" width="5.36328125" style="6" customWidth="1"/>
    <col min="14864" max="14864" width="7.08984375" style="6" customWidth="1"/>
    <col min="14865" max="14865" width="4.6328125" style="6" customWidth="1"/>
    <col min="14866" max="15104" width="8.90625" style="6"/>
    <col min="15105" max="15105" width="0" style="6" hidden="1" customWidth="1"/>
    <col min="15106" max="15107" width="2.90625" style="6" customWidth="1"/>
    <col min="15108" max="15108" width="9.08984375" style="6" customWidth="1"/>
    <col min="15109" max="15109" width="5.36328125" style="6" customWidth="1"/>
    <col min="15110" max="15110" width="7.08984375" style="6" customWidth="1"/>
    <col min="15111" max="15111" width="5.36328125" style="6" customWidth="1"/>
    <col min="15112" max="15112" width="7.08984375" style="6" customWidth="1"/>
    <col min="15113" max="15113" width="5.36328125" style="6" customWidth="1"/>
    <col min="15114" max="15114" width="7.08984375" style="6" customWidth="1"/>
    <col min="15115" max="15115" width="5.36328125" style="6" customWidth="1"/>
    <col min="15116" max="15116" width="7.08984375" style="6" customWidth="1"/>
    <col min="15117" max="15117" width="5.36328125" style="6" customWidth="1"/>
    <col min="15118" max="15118" width="7.08984375" style="6" customWidth="1"/>
    <col min="15119" max="15119" width="5.36328125" style="6" customWidth="1"/>
    <col min="15120" max="15120" width="7.08984375" style="6" customWidth="1"/>
    <col min="15121" max="15121" width="4.6328125" style="6" customWidth="1"/>
    <col min="15122" max="15360" width="8.90625" style="6"/>
    <col min="15361" max="15361" width="0" style="6" hidden="1" customWidth="1"/>
    <col min="15362" max="15363" width="2.90625" style="6" customWidth="1"/>
    <col min="15364" max="15364" width="9.08984375" style="6" customWidth="1"/>
    <col min="15365" max="15365" width="5.36328125" style="6" customWidth="1"/>
    <col min="15366" max="15366" width="7.08984375" style="6" customWidth="1"/>
    <col min="15367" max="15367" width="5.36328125" style="6" customWidth="1"/>
    <col min="15368" max="15368" width="7.08984375" style="6" customWidth="1"/>
    <col min="15369" max="15369" width="5.36328125" style="6" customWidth="1"/>
    <col min="15370" max="15370" width="7.08984375" style="6" customWidth="1"/>
    <col min="15371" max="15371" width="5.36328125" style="6" customWidth="1"/>
    <col min="15372" max="15372" width="7.08984375" style="6" customWidth="1"/>
    <col min="15373" max="15373" width="5.36328125" style="6" customWidth="1"/>
    <col min="15374" max="15374" width="7.08984375" style="6" customWidth="1"/>
    <col min="15375" max="15375" width="5.36328125" style="6" customWidth="1"/>
    <col min="15376" max="15376" width="7.08984375" style="6" customWidth="1"/>
    <col min="15377" max="15377" width="4.6328125" style="6" customWidth="1"/>
    <col min="15378" max="15616" width="8.90625" style="6"/>
    <col min="15617" max="15617" width="0" style="6" hidden="1" customWidth="1"/>
    <col min="15618" max="15619" width="2.90625" style="6" customWidth="1"/>
    <col min="15620" max="15620" width="9.08984375" style="6" customWidth="1"/>
    <col min="15621" max="15621" width="5.36328125" style="6" customWidth="1"/>
    <col min="15622" max="15622" width="7.08984375" style="6" customWidth="1"/>
    <col min="15623" max="15623" width="5.36328125" style="6" customWidth="1"/>
    <col min="15624" max="15624" width="7.08984375" style="6" customWidth="1"/>
    <col min="15625" max="15625" width="5.36328125" style="6" customWidth="1"/>
    <col min="15626" max="15626" width="7.08984375" style="6" customWidth="1"/>
    <col min="15627" max="15627" width="5.36328125" style="6" customWidth="1"/>
    <col min="15628" max="15628" width="7.08984375" style="6" customWidth="1"/>
    <col min="15629" max="15629" width="5.36328125" style="6" customWidth="1"/>
    <col min="15630" max="15630" width="7.08984375" style="6" customWidth="1"/>
    <col min="15631" max="15631" width="5.36328125" style="6" customWidth="1"/>
    <col min="15632" max="15632" width="7.08984375" style="6" customWidth="1"/>
    <col min="15633" max="15633" width="4.6328125" style="6" customWidth="1"/>
    <col min="15634" max="15872" width="8.90625" style="6"/>
    <col min="15873" max="15873" width="0" style="6" hidden="1" customWidth="1"/>
    <col min="15874" max="15875" width="2.90625" style="6" customWidth="1"/>
    <col min="15876" max="15876" width="9.08984375" style="6" customWidth="1"/>
    <col min="15877" max="15877" width="5.36328125" style="6" customWidth="1"/>
    <col min="15878" max="15878" width="7.08984375" style="6" customWidth="1"/>
    <col min="15879" max="15879" width="5.36328125" style="6" customWidth="1"/>
    <col min="15880" max="15880" width="7.08984375" style="6" customWidth="1"/>
    <col min="15881" max="15881" width="5.36328125" style="6" customWidth="1"/>
    <col min="15882" max="15882" width="7.08984375" style="6" customWidth="1"/>
    <col min="15883" max="15883" width="5.36328125" style="6" customWidth="1"/>
    <col min="15884" max="15884" width="7.08984375" style="6" customWidth="1"/>
    <col min="15885" max="15885" width="5.36328125" style="6" customWidth="1"/>
    <col min="15886" max="15886" width="7.08984375" style="6" customWidth="1"/>
    <col min="15887" max="15887" width="5.36328125" style="6" customWidth="1"/>
    <col min="15888" max="15888" width="7.08984375" style="6" customWidth="1"/>
    <col min="15889" max="15889" width="4.6328125" style="6" customWidth="1"/>
    <col min="15890" max="16128" width="8.90625" style="6"/>
    <col min="16129" max="16129" width="0" style="6" hidden="1" customWidth="1"/>
    <col min="16130" max="16131" width="2.90625" style="6" customWidth="1"/>
    <col min="16132" max="16132" width="9.08984375" style="6" customWidth="1"/>
    <col min="16133" max="16133" width="5.36328125" style="6" customWidth="1"/>
    <col min="16134" max="16134" width="7.08984375" style="6" customWidth="1"/>
    <col min="16135" max="16135" width="5.36328125" style="6" customWidth="1"/>
    <col min="16136" max="16136" width="7.08984375" style="6" customWidth="1"/>
    <col min="16137" max="16137" width="5.36328125" style="6" customWidth="1"/>
    <col min="16138" max="16138" width="7.08984375" style="6" customWidth="1"/>
    <col min="16139" max="16139" width="5.36328125" style="6" customWidth="1"/>
    <col min="16140" max="16140" width="7.08984375" style="6" customWidth="1"/>
    <col min="16141" max="16141" width="5.36328125" style="6" customWidth="1"/>
    <col min="16142" max="16142" width="7.08984375" style="6" customWidth="1"/>
    <col min="16143" max="16143" width="5.36328125" style="6" customWidth="1"/>
    <col min="16144" max="16144" width="7.08984375" style="6" customWidth="1"/>
    <col min="16145" max="16145" width="4.6328125" style="6" customWidth="1"/>
    <col min="16146" max="16384" width="8.90625" style="6"/>
  </cols>
  <sheetData>
    <row r="1" spans="1:18" ht="24" customHeight="1">
      <c r="B1" s="25"/>
    </row>
    <row r="2" spans="1:18" ht="15" customHeight="1"/>
    <row r="3" spans="1:18" ht="18" customHeight="1"/>
    <row r="4" spans="1:18" ht="18" customHeight="1"/>
    <row r="5" spans="1:18" ht="18" customHeight="1"/>
    <row r="6" spans="1:18" ht="15" customHeight="1"/>
    <row r="7" spans="1:18" ht="24" customHeight="1" thickBot="1">
      <c r="B7" s="26"/>
      <c r="C7" s="26"/>
      <c r="D7" s="26"/>
      <c r="E7" s="49"/>
      <c r="F7" s="49"/>
      <c r="G7" s="48"/>
      <c r="H7" s="48"/>
      <c r="I7" s="48"/>
      <c r="J7" s="49"/>
      <c r="K7" s="49"/>
      <c r="L7" s="49"/>
      <c r="M7" s="48"/>
      <c r="N7" s="49"/>
      <c r="O7" s="48"/>
      <c r="P7" s="49" t="s">
        <v>49</v>
      </c>
    </row>
    <row r="8" spans="1:18" ht="48" customHeight="1">
      <c r="A8" s="16"/>
      <c r="B8" s="703"/>
      <c r="C8" s="14"/>
      <c r="D8" s="15" t="s">
        <v>50</v>
      </c>
      <c r="E8" s="239" t="s">
        <v>51</v>
      </c>
      <c r="F8" s="240"/>
      <c r="G8" s="239" t="s">
        <v>52</v>
      </c>
      <c r="H8" s="240"/>
      <c r="I8" s="239" t="s">
        <v>53</v>
      </c>
      <c r="J8" s="240"/>
      <c r="K8" s="239" t="s">
        <v>54</v>
      </c>
      <c r="L8" s="241"/>
      <c r="M8" s="242" t="s">
        <v>55</v>
      </c>
      <c r="N8" s="240"/>
      <c r="O8" s="239" t="s">
        <v>56</v>
      </c>
      <c r="P8" s="243"/>
    </row>
    <row r="9" spans="1:18" ht="24" customHeight="1">
      <c r="A9" s="17"/>
      <c r="B9" s="704" t="s">
        <v>25</v>
      </c>
      <c r="C9" s="11"/>
      <c r="D9" s="27"/>
      <c r="E9" s="181" t="s">
        <v>26</v>
      </c>
      <c r="F9" s="182" t="s">
        <v>27</v>
      </c>
      <c r="G9" s="244" t="s">
        <v>26</v>
      </c>
      <c r="H9" s="184" t="s">
        <v>27</v>
      </c>
      <c r="I9" s="181" t="s">
        <v>26</v>
      </c>
      <c r="J9" s="182" t="s">
        <v>27</v>
      </c>
      <c r="K9" s="183" t="s">
        <v>26</v>
      </c>
      <c r="L9" s="245" t="s">
        <v>27</v>
      </c>
      <c r="M9" s="244" t="s">
        <v>26</v>
      </c>
      <c r="N9" s="184" t="s">
        <v>27</v>
      </c>
      <c r="O9" s="244" t="s">
        <v>26</v>
      </c>
      <c r="P9" s="246" t="s">
        <v>27</v>
      </c>
    </row>
    <row r="10" spans="1:18" ht="24" customHeight="1">
      <c r="A10" s="17"/>
      <c r="B10" s="757" t="s">
        <v>28</v>
      </c>
      <c r="C10" s="753" t="s">
        <v>29</v>
      </c>
      <c r="D10" s="358" t="s">
        <v>30</v>
      </c>
      <c r="E10" s="247">
        <f>'３１'!L4</f>
        <v>0</v>
      </c>
      <c r="F10" s="248"/>
      <c r="G10" s="190">
        <f>'３１'!M4</f>
        <v>0</v>
      </c>
      <c r="H10" s="191"/>
      <c r="I10" s="188">
        <f>'３１'!N4</f>
        <v>0</v>
      </c>
      <c r="J10" s="189"/>
      <c r="K10" s="190">
        <f>'３１'!O4</f>
        <v>0</v>
      </c>
      <c r="L10" s="249"/>
      <c r="M10" s="190">
        <f>G10+I10+K10+E10</f>
        <v>0</v>
      </c>
      <c r="N10" s="250"/>
      <c r="O10" s="190">
        <f>'２９'!N10+'３０'!M10</f>
        <v>13</v>
      </c>
      <c r="P10" s="194">
        <f>O10/O$29*100</f>
        <v>0.6820566631689402</v>
      </c>
      <c r="R10" s="18"/>
    </row>
    <row r="11" spans="1:18" ht="24" customHeight="1">
      <c r="A11" s="17"/>
      <c r="B11" s="758"/>
      <c r="C11" s="754"/>
      <c r="D11" s="366" t="s">
        <v>292</v>
      </c>
      <c r="E11" s="190">
        <f>'３１'!L9</f>
        <v>0</v>
      </c>
      <c r="F11" s="248"/>
      <c r="G11" s="190">
        <f>'３１'!M9</f>
        <v>0</v>
      </c>
      <c r="H11" s="191"/>
      <c r="I11" s="188">
        <f>'３１'!N9</f>
        <v>0</v>
      </c>
      <c r="J11" s="189"/>
      <c r="K11" s="190">
        <f>'３１'!O9</f>
        <v>0</v>
      </c>
      <c r="L11" s="249"/>
      <c r="M11" s="190">
        <f t="shared" ref="M11:M29" si="0">G11+I11+K11+E11</f>
        <v>0</v>
      </c>
      <c r="N11" s="189"/>
      <c r="O11" s="215">
        <f>'２９'!N11+'３０'!M11</f>
        <v>225</v>
      </c>
      <c r="P11" s="194">
        <f t="shared" ref="P11:P28" si="1">O11/O$29*100</f>
        <v>11.80482686253935</v>
      </c>
    </row>
    <row r="12" spans="1:18" ht="24" customHeight="1">
      <c r="A12" s="17"/>
      <c r="B12" s="758"/>
      <c r="C12" s="754"/>
      <c r="D12" s="358" t="s">
        <v>31</v>
      </c>
      <c r="E12" s="247">
        <f>'３１'!L10</f>
        <v>0</v>
      </c>
      <c r="F12" s="248"/>
      <c r="G12" s="190">
        <f>'３１'!M10</f>
        <v>0</v>
      </c>
      <c r="H12" s="191"/>
      <c r="I12" s="188">
        <f>'３１'!N10</f>
        <v>0</v>
      </c>
      <c r="J12" s="189"/>
      <c r="K12" s="190">
        <f>'３１'!O10</f>
        <v>0</v>
      </c>
      <c r="L12" s="249"/>
      <c r="M12" s="190">
        <f t="shared" si="0"/>
        <v>0</v>
      </c>
      <c r="N12" s="189"/>
      <c r="O12" s="215">
        <f>'２９'!N12+'３０'!M12</f>
        <v>52</v>
      </c>
      <c r="P12" s="194">
        <f t="shared" si="1"/>
        <v>2.7282266526757608</v>
      </c>
    </row>
    <row r="13" spans="1:18" ht="24" customHeight="1">
      <c r="A13" s="17"/>
      <c r="B13" s="758"/>
      <c r="C13" s="754"/>
      <c r="D13" s="359" t="s">
        <v>32</v>
      </c>
      <c r="E13" s="247">
        <f>'３１'!L11</f>
        <v>0</v>
      </c>
      <c r="F13" s="248"/>
      <c r="G13" s="190">
        <f>'３１'!M11</f>
        <v>0</v>
      </c>
      <c r="H13" s="191"/>
      <c r="I13" s="188">
        <f>'３１'!N11</f>
        <v>0</v>
      </c>
      <c r="J13" s="189"/>
      <c r="K13" s="190">
        <f>'３１'!O11</f>
        <v>0</v>
      </c>
      <c r="L13" s="249"/>
      <c r="M13" s="190">
        <f t="shared" si="0"/>
        <v>0</v>
      </c>
      <c r="N13" s="248"/>
      <c r="O13" s="215">
        <f>'２９'!N13+'３０'!M13</f>
        <v>183</v>
      </c>
      <c r="P13" s="194">
        <f t="shared" si="1"/>
        <v>9.6012591815320043</v>
      </c>
    </row>
    <row r="14" spans="1:18" ht="24" customHeight="1">
      <c r="A14" s="17"/>
      <c r="B14" s="758"/>
      <c r="C14" s="754"/>
      <c r="D14" s="359" t="s">
        <v>33</v>
      </c>
      <c r="E14" s="251">
        <f>'３１'!L16</f>
        <v>2</v>
      </c>
      <c r="F14" s="250">
        <f>E14/E$29*100</f>
        <v>100</v>
      </c>
      <c r="G14" s="190">
        <f>'３１'!M16</f>
        <v>5</v>
      </c>
      <c r="H14" s="191">
        <f>G14/G$29*100</f>
        <v>100</v>
      </c>
      <c r="I14" s="188">
        <f>'３１'!N16</f>
        <v>0</v>
      </c>
      <c r="J14" s="189"/>
      <c r="K14" s="190">
        <f>'３１'!O16</f>
        <v>2</v>
      </c>
      <c r="L14" s="252">
        <f>K14/K$29*100</f>
        <v>100</v>
      </c>
      <c r="M14" s="190">
        <f t="shared" si="0"/>
        <v>9</v>
      </c>
      <c r="N14" s="189">
        <f>M14/M$29*100</f>
        <v>5.625</v>
      </c>
      <c r="O14" s="215">
        <f>'２９'!N14+'３０'!M14</f>
        <v>105</v>
      </c>
      <c r="P14" s="194">
        <f t="shared" si="1"/>
        <v>5.5089192025183626</v>
      </c>
    </row>
    <row r="15" spans="1:18" ht="24" customHeight="1">
      <c r="A15" s="17"/>
      <c r="B15" s="758"/>
      <c r="C15" s="754"/>
      <c r="D15" s="358" t="s">
        <v>34</v>
      </c>
      <c r="E15" s="251">
        <f>'３１'!L17</f>
        <v>0</v>
      </c>
      <c r="F15" s="250"/>
      <c r="G15" s="190">
        <f>'３１'!M17</f>
        <v>0</v>
      </c>
      <c r="H15" s="191"/>
      <c r="I15" s="188">
        <f>'３１'!N17</f>
        <v>0</v>
      </c>
      <c r="J15" s="189"/>
      <c r="K15" s="190">
        <f>'３１'!O17</f>
        <v>0</v>
      </c>
      <c r="L15" s="253"/>
      <c r="M15" s="190">
        <f t="shared" si="0"/>
        <v>0</v>
      </c>
      <c r="N15" s="189"/>
      <c r="O15" s="215">
        <f>'２９'!N15+'３０'!M15</f>
        <v>3</v>
      </c>
      <c r="P15" s="194">
        <f>O15/O$29*100</f>
        <v>0.15739769150052466</v>
      </c>
    </row>
    <row r="16" spans="1:18" ht="24" customHeight="1">
      <c r="A16" s="17"/>
      <c r="B16" s="758"/>
      <c r="C16" s="754"/>
      <c r="D16" s="195" t="s">
        <v>35</v>
      </c>
      <c r="E16" s="247">
        <f>'３１'!L21</f>
        <v>0</v>
      </c>
      <c r="F16" s="248"/>
      <c r="G16" s="190">
        <f>'３１'!M21</f>
        <v>0</v>
      </c>
      <c r="H16" s="191"/>
      <c r="I16" s="188">
        <f>'３１'!N21</f>
        <v>0</v>
      </c>
      <c r="J16" s="189"/>
      <c r="K16" s="190">
        <f>'３１'!O21</f>
        <v>0</v>
      </c>
      <c r="L16" s="253"/>
      <c r="M16" s="190">
        <f t="shared" si="0"/>
        <v>0</v>
      </c>
      <c r="N16" s="189"/>
      <c r="O16" s="215">
        <f>'２９'!N16+'３０'!M16</f>
        <v>86</v>
      </c>
      <c r="P16" s="194">
        <f>O16/O$29*100</f>
        <v>4.5120671563483734</v>
      </c>
    </row>
    <row r="17" spans="1:24" ht="24" customHeight="1">
      <c r="A17" s="17"/>
      <c r="B17" s="758"/>
      <c r="C17" s="754"/>
      <c r="D17" s="359" t="s">
        <v>36</v>
      </c>
      <c r="E17" s="247">
        <f>'３１'!L24</f>
        <v>0</v>
      </c>
      <c r="F17" s="248"/>
      <c r="G17" s="190">
        <f>'３１'!M24</f>
        <v>0</v>
      </c>
      <c r="H17" s="191"/>
      <c r="I17" s="188">
        <f>'３１'!N24</f>
        <v>0</v>
      </c>
      <c r="J17" s="189"/>
      <c r="K17" s="190">
        <f>'３１'!O24</f>
        <v>0</v>
      </c>
      <c r="L17" s="253"/>
      <c r="M17" s="190">
        <f t="shared" si="0"/>
        <v>0</v>
      </c>
      <c r="N17" s="248"/>
      <c r="O17" s="215">
        <f>'２９'!N17+'３０'!M17</f>
        <v>24</v>
      </c>
      <c r="P17" s="194">
        <f t="shared" si="1"/>
        <v>1.2591815320041972</v>
      </c>
      <c r="X17" s="28"/>
    </row>
    <row r="18" spans="1:24" ht="24" customHeight="1">
      <c r="A18" s="17"/>
      <c r="B18" s="758"/>
      <c r="C18" s="754"/>
      <c r="D18" s="359" t="s">
        <v>37</v>
      </c>
      <c r="E18" s="247">
        <f>'３１'!L28</f>
        <v>0</v>
      </c>
      <c r="F18" s="248"/>
      <c r="G18" s="190">
        <f>'３１'!M28</f>
        <v>0</v>
      </c>
      <c r="H18" s="191"/>
      <c r="I18" s="188">
        <f>'３１'!N28</f>
        <v>0</v>
      </c>
      <c r="J18" s="189"/>
      <c r="K18" s="190">
        <f>'３１'!O28</f>
        <v>0</v>
      </c>
      <c r="L18" s="253"/>
      <c r="M18" s="190">
        <f t="shared" si="0"/>
        <v>0</v>
      </c>
      <c r="N18" s="189"/>
      <c r="O18" s="215">
        <f>'２９'!N18+'３０'!M18</f>
        <v>93</v>
      </c>
      <c r="P18" s="194">
        <f t="shared" si="1"/>
        <v>4.8793284365162641</v>
      </c>
    </row>
    <row r="19" spans="1:24" ht="36" customHeight="1">
      <c r="A19" s="17"/>
      <c r="B19" s="758"/>
      <c r="C19" s="755"/>
      <c r="D19" s="361" t="s">
        <v>38</v>
      </c>
      <c r="E19" s="247">
        <f>SUBTOTAL(9,E10:E18)</f>
        <v>2</v>
      </c>
      <c r="F19" s="248">
        <f>E19/E$29*100</f>
        <v>100</v>
      </c>
      <c r="G19" s="190">
        <f>SUBTOTAL(9,G10:G18)</f>
        <v>5</v>
      </c>
      <c r="H19" s="191">
        <f>G19/G$29*100</f>
        <v>100</v>
      </c>
      <c r="I19" s="188">
        <f>SUBTOTAL(9,I10:I18)</f>
        <v>0</v>
      </c>
      <c r="J19" s="189"/>
      <c r="K19" s="190">
        <f>SUBTOTAL(9,K10:K18)</f>
        <v>2</v>
      </c>
      <c r="L19" s="253">
        <f>K19/K$29*100</f>
        <v>100</v>
      </c>
      <c r="M19" s="190">
        <f t="shared" si="0"/>
        <v>9</v>
      </c>
      <c r="N19" s="189">
        <f>M19/M$29*100</f>
        <v>5.625</v>
      </c>
      <c r="O19" s="215">
        <f>'２９'!N19+'３０'!M19</f>
        <v>784</v>
      </c>
      <c r="P19" s="194">
        <f t="shared" si="1"/>
        <v>41.133263378803775</v>
      </c>
    </row>
    <row r="20" spans="1:24" ht="24" customHeight="1">
      <c r="A20" s="17"/>
      <c r="B20" s="758"/>
      <c r="C20" s="753" t="s">
        <v>39</v>
      </c>
      <c r="D20" s="359" t="s">
        <v>40</v>
      </c>
      <c r="E20" s="247">
        <f>'３１'!L35</f>
        <v>0</v>
      </c>
      <c r="F20" s="248"/>
      <c r="G20" s="190">
        <f>'３１'!M35</f>
        <v>0</v>
      </c>
      <c r="H20" s="191"/>
      <c r="I20" s="188">
        <f>'３１'!N35</f>
        <v>0</v>
      </c>
      <c r="J20" s="189"/>
      <c r="K20" s="190">
        <f>'３１'!O35</f>
        <v>0</v>
      </c>
      <c r="L20" s="253"/>
      <c r="M20" s="190">
        <f t="shared" si="0"/>
        <v>0</v>
      </c>
      <c r="N20" s="248"/>
      <c r="O20" s="215">
        <f>'２９'!N20+'３０'!M20</f>
        <v>237</v>
      </c>
      <c r="P20" s="194">
        <f t="shared" si="1"/>
        <v>12.434417628541448</v>
      </c>
    </row>
    <row r="21" spans="1:24" ht="24" customHeight="1">
      <c r="A21" s="17"/>
      <c r="B21" s="758"/>
      <c r="C21" s="754"/>
      <c r="D21" s="358" t="s">
        <v>41</v>
      </c>
      <c r="E21" s="247">
        <f>'３１'!L36</f>
        <v>0</v>
      </c>
      <c r="F21" s="248"/>
      <c r="G21" s="190">
        <f>'３１'!M36</f>
        <v>0</v>
      </c>
      <c r="H21" s="191"/>
      <c r="I21" s="188">
        <f>'３１'!N36</f>
        <v>151</v>
      </c>
      <c r="J21" s="189">
        <f>I21/I$29*100</f>
        <v>100</v>
      </c>
      <c r="K21" s="190">
        <f>'３１'!O36</f>
        <v>0</v>
      </c>
      <c r="L21" s="253"/>
      <c r="M21" s="190">
        <f t="shared" si="0"/>
        <v>151</v>
      </c>
      <c r="N21" s="189">
        <f>M21/M$29*100</f>
        <v>94.375</v>
      </c>
      <c r="O21" s="215">
        <f>'２９'!N21+'３０'!M21</f>
        <v>222</v>
      </c>
      <c r="P21" s="194">
        <f t="shared" si="1"/>
        <v>11.647429171038825</v>
      </c>
    </row>
    <row r="22" spans="1:24" ht="36" customHeight="1" thickBot="1">
      <c r="A22" s="17"/>
      <c r="B22" s="758"/>
      <c r="C22" s="756"/>
      <c r="D22" s="362" t="s">
        <v>38</v>
      </c>
      <c r="E22" s="254">
        <f>SUBTOTAL(9,E20:E21)</f>
        <v>0</v>
      </c>
      <c r="F22" s="198"/>
      <c r="G22" s="199">
        <f>SUBTOTAL(9,G20:G21)</f>
        <v>0</v>
      </c>
      <c r="H22" s="200"/>
      <c r="I22" s="197">
        <f>SUBTOTAL(9,I20:I21)</f>
        <v>151</v>
      </c>
      <c r="J22" s="198">
        <f>I22/I$29*100</f>
        <v>100</v>
      </c>
      <c r="K22" s="199">
        <f>SUBTOTAL(9,K20:K21)</f>
        <v>0</v>
      </c>
      <c r="L22" s="255"/>
      <c r="M22" s="256">
        <f t="shared" si="0"/>
        <v>151</v>
      </c>
      <c r="N22" s="198">
        <f>M22/M$29*100</f>
        <v>94.375</v>
      </c>
      <c r="O22" s="199">
        <f>'２９'!N22+'３０'!M22</f>
        <v>459</v>
      </c>
      <c r="P22" s="203">
        <f t="shared" si="1"/>
        <v>24.081846799580273</v>
      </c>
    </row>
    <row r="23" spans="1:24" ht="36" customHeight="1" thickTop="1" thickBot="1">
      <c r="A23" s="20"/>
      <c r="B23" s="759"/>
      <c r="C23" s="19"/>
      <c r="D23" s="29" t="s">
        <v>42</v>
      </c>
      <c r="E23" s="257">
        <f>SUBTOTAL(9,E10:E22)</f>
        <v>2</v>
      </c>
      <c r="F23" s="207">
        <f>E23/E$29*100</f>
        <v>100</v>
      </c>
      <c r="G23" s="208">
        <f>SUBTOTAL(9,G10:G22)</f>
        <v>5</v>
      </c>
      <c r="H23" s="209">
        <f>G23/G$29*100</f>
        <v>100</v>
      </c>
      <c r="I23" s="206">
        <f>SUBTOTAL(9,I10:I22)</f>
        <v>151</v>
      </c>
      <c r="J23" s="207">
        <f>I23/I$29*100</f>
        <v>100</v>
      </c>
      <c r="K23" s="208">
        <f>SUBTOTAL(9,K10:K22)</f>
        <v>2</v>
      </c>
      <c r="L23" s="258">
        <f>K23/K$29*100</f>
        <v>100</v>
      </c>
      <c r="M23" s="259">
        <f t="shared" si="0"/>
        <v>160</v>
      </c>
      <c r="N23" s="207">
        <f>M23/M$29*100</f>
        <v>100</v>
      </c>
      <c r="O23" s="208">
        <f>'２９'!N23+'３０'!M23</f>
        <v>1243</v>
      </c>
      <c r="P23" s="212">
        <f t="shared" si="1"/>
        <v>65.215110178384052</v>
      </c>
    </row>
    <row r="24" spans="1:24" ht="24" customHeight="1">
      <c r="B24" s="760" t="s">
        <v>43</v>
      </c>
      <c r="C24" s="761"/>
      <c r="D24" s="363" t="s">
        <v>44</v>
      </c>
      <c r="E24" s="260">
        <f>'３１'!L39</f>
        <v>0</v>
      </c>
      <c r="F24" s="261"/>
      <c r="G24" s="215">
        <f>'３１'!M39</f>
        <v>0</v>
      </c>
      <c r="H24" s="216"/>
      <c r="I24" s="213">
        <f>'３１'!N39</f>
        <v>0</v>
      </c>
      <c r="J24" s="214"/>
      <c r="K24" s="215">
        <f>'３１'!O39</f>
        <v>0</v>
      </c>
      <c r="L24" s="262"/>
      <c r="M24" s="215">
        <f t="shared" si="0"/>
        <v>0</v>
      </c>
      <c r="N24" s="263"/>
      <c r="O24" s="215">
        <f>'２９'!N24+'３０'!M24</f>
        <v>501</v>
      </c>
      <c r="P24" s="218">
        <f t="shared" si="1"/>
        <v>26.285414480587615</v>
      </c>
    </row>
    <row r="25" spans="1:24" ht="24" customHeight="1">
      <c r="B25" s="762"/>
      <c r="C25" s="763"/>
      <c r="D25" s="364" t="s">
        <v>45</v>
      </c>
      <c r="E25" s="247">
        <f>'３１'!L40</f>
        <v>0</v>
      </c>
      <c r="F25" s="248"/>
      <c r="G25" s="190">
        <f>'３１'!M40</f>
        <v>0</v>
      </c>
      <c r="H25" s="191"/>
      <c r="I25" s="188">
        <f>'３１'!N40</f>
        <v>0</v>
      </c>
      <c r="J25" s="189"/>
      <c r="K25" s="190">
        <f>'３１'!O40</f>
        <v>0</v>
      </c>
      <c r="L25" s="253"/>
      <c r="M25" s="190">
        <f t="shared" si="0"/>
        <v>0</v>
      </c>
      <c r="N25" s="189"/>
      <c r="O25" s="215">
        <f>'２９'!N25+'３０'!M25</f>
        <v>35</v>
      </c>
      <c r="P25" s="194">
        <f t="shared" si="1"/>
        <v>1.8363064008394543</v>
      </c>
    </row>
    <row r="26" spans="1:24" ht="24" customHeight="1">
      <c r="B26" s="762"/>
      <c r="C26" s="763"/>
      <c r="D26" s="364" t="s">
        <v>293</v>
      </c>
      <c r="E26" s="247">
        <f>'３１'!L41</f>
        <v>0</v>
      </c>
      <c r="F26" s="248"/>
      <c r="G26" s="190">
        <f>'３１'!M41</f>
        <v>0</v>
      </c>
      <c r="H26" s="191"/>
      <c r="I26" s="188">
        <f>'３１'!N41</f>
        <v>0</v>
      </c>
      <c r="J26" s="189"/>
      <c r="K26" s="190">
        <f>'３１'!O41</f>
        <v>0</v>
      </c>
      <c r="L26" s="253"/>
      <c r="M26" s="190">
        <f t="shared" si="0"/>
        <v>0</v>
      </c>
      <c r="N26" s="189"/>
      <c r="O26" s="215">
        <f>'２９'!N26+'３０'!M26</f>
        <v>19</v>
      </c>
      <c r="P26" s="194">
        <f t="shared" si="1"/>
        <v>0.99685204616998946</v>
      </c>
    </row>
    <row r="27" spans="1:24" ht="24" customHeight="1" thickBot="1">
      <c r="B27" s="762"/>
      <c r="C27" s="763"/>
      <c r="D27" s="365" t="s">
        <v>294</v>
      </c>
      <c r="E27" s="254">
        <f>'３１'!L42</f>
        <v>0</v>
      </c>
      <c r="F27" s="198"/>
      <c r="G27" s="199">
        <f>'３１'!M42</f>
        <v>0</v>
      </c>
      <c r="H27" s="200"/>
      <c r="I27" s="197">
        <f>'３１'!N42</f>
        <v>0</v>
      </c>
      <c r="J27" s="198"/>
      <c r="K27" s="199">
        <f>'３１'!O42</f>
        <v>0</v>
      </c>
      <c r="L27" s="255"/>
      <c r="M27" s="256">
        <f t="shared" si="0"/>
        <v>0</v>
      </c>
      <c r="N27" s="198"/>
      <c r="O27" s="199">
        <f>'２９'!N27+'３０'!M27</f>
        <v>108</v>
      </c>
      <c r="P27" s="203">
        <f t="shared" si="1"/>
        <v>5.6663168940188875</v>
      </c>
    </row>
    <row r="28" spans="1:24" s="13" customFormat="1" ht="36" customHeight="1" thickTop="1" thickBot="1">
      <c r="B28" s="764"/>
      <c r="C28" s="765"/>
      <c r="D28" s="30" t="s">
        <v>42</v>
      </c>
      <c r="E28" s="264">
        <f>SUBTOTAL(9,E24:E27)</f>
        <v>0</v>
      </c>
      <c r="F28" s="214"/>
      <c r="G28" s="221">
        <f>SUBTOTAL(9,G24:G27)</f>
        <v>0</v>
      </c>
      <c r="H28" s="216"/>
      <c r="I28" s="220">
        <f>SUBTOTAL(9,I24:I27)</f>
        <v>0</v>
      </c>
      <c r="J28" s="214"/>
      <c r="K28" s="221">
        <f>SUBTOTAL(9,K24:K27)</f>
        <v>0</v>
      </c>
      <c r="L28" s="262"/>
      <c r="M28" s="259">
        <f t="shared" si="0"/>
        <v>0</v>
      </c>
      <c r="N28" s="214"/>
      <c r="O28" s="221">
        <f>'２９'!N28+'３０'!M28</f>
        <v>663</v>
      </c>
      <c r="P28" s="218">
        <f t="shared" si="1"/>
        <v>34.784889821615948</v>
      </c>
    </row>
    <row r="29" spans="1:24" s="13" customFormat="1" ht="36" customHeight="1" thickBot="1">
      <c r="A29" s="21"/>
      <c r="B29" s="705" t="s">
        <v>48</v>
      </c>
      <c r="C29" s="706"/>
      <c r="D29" s="707"/>
      <c r="E29" s="708">
        <f>SUBTOTAL(9,E10:E28)</f>
        <v>2</v>
      </c>
      <c r="F29" s="227">
        <f>E29/E$29*100</f>
        <v>100</v>
      </c>
      <c r="G29" s="228">
        <f>SUBTOTAL(9,G10:G28)</f>
        <v>5</v>
      </c>
      <c r="H29" s="229">
        <f>G29/G$29*100</f>
        <v>100</v>
      </c>
      <c r="I29" s="226">
        <f>SUBTOTAL(9,I10:I28)</f>
        <v>151</v>
      </c>
      <c r="J29" s="227">
        <f>I29/I$29*100</f>
        <v>100</v>
      </c>
      <c r="K29" s="228">
        <f>SUBTOTAL(9,K10:K28)</f>
        <v>2</v>
      </c>
      <c r="L29" s="709">
        <f>K29/K$29*100</f>
        <v>100</v>
      </c>
      <c r="M29" s="208">
        <f t="shared" si="0"/>
        <v>160</v>
      </c>
      <c r="N29" s="227">
        <f>M29/M$29*100</f>
        <v>100</v>
      </c>
      <c r="O29" s="228">
        <f>'２９'!N29+'３０'!M29</f>
        <v>1906</v>
      </c>
      <c r="P29" s="232">
        <f>O29/O$29*100</f>
        <v>100</v>
      </c>
    </row>
    <row r="30" spans="1:24" s="13" customFormat="1" ht="11.25" customHeight="1">
      <c r="A30" s="31"/>
      <c r="B30" s="32"/>
      <c r="C30" s="32"/>
      <c r="D30" s="32"/>
      <c r="E30" s="32"/>
      <c r="F30" s="32"/>
      <c r="G30" s="32"/>
      <c r="H30" s="32"/>
      <c r="I30" s="32"/>
      <c r="J30" s="32"/>
      <c r="K30" s="32"/>
      <c r="L30" s="32"/>
      <c r="M30" s="32"/>
      <c r="N30" s="32"/>
      <c r="O30" s="32"/>
      <c r="P30" s="32"/>
    </row>
    <row r="31" spans="1:24" s="13" customFormat="1" ht="11.25" customHeight="1">
      <c r="A31" s="23"/>
      <c r="B31" s="23"/>
      <c r="C31" s="31"/>
      <c r="D31" s="31"/>
      <c r="E31" s="31"/>
      <c r="F31" s="31"/>
      <c r="G31" s="31"/>
      <c r="H31" s="31"/>
      <c r="I31" s="31"/>
      <c r="J31" s="31"/>
      <c r="K31" s="31"/>
      <c r="L31" s="31"/>
      <c r="M31" s="31"/>
      <c r="N31" s="31"/>
      <c r="O31" s="31"/>
      <c r="P31" s="31"/>
    </row>
    <row r="32" spans="1:24" s="13" customFormat="1" ht="11.25" customHeight="1">
      <c r="A32" s="23"/>
      <c r="B32" s="23"/>
      <c r="C32" s="31"/>
      <c r="D32" s="31"/>
      <c r="E32" s="31"/>
      <c r="F32" s="31"/>
      <c r="G32" s="31"/>
      <c r="H32" s="31"/>
      <c r="I32" s="31"/>
      <c r="J32" s="31"/>
      <c r="K32" s="31"/>
      <c r="L32" s="31"/>
      <c r="M32" s="31"/>
      <c r="N32" s="31"/>
      <c r="O32" s="31"/>
      <c r="P32" s="31"/>
    </row>
    <row r="33" spans="1:16" s="13" customFormat="1" ht="11.25" customHeight="1">
      <c r="A33" s="23"/>
      <c r="B33" s="23"/>
      <c r="C33" s="31"/>
      <c r="D33" s="31"/>
      <c r="E33" s="31"/>
      <c r="F33" s="31"/>
      <c r="G33" s="31"/>
      <c r="H33" s="31"/>
      <c r="I33" s="31"/>
      <c r="J33" s="31"/>
      <c r="K33" s="31"/>
      <c r="L33" s="31"/>
      <c r="M33" s="31"/>
      <c r="N33" s="31"/>
      <c r="O33" s="31"/>
      <c r="P33" s="31"/>
    </row>
    <row r="34" spans="1:16" s="13" customFormat="1" ht="11.25" customHeight="1">
      <c r="A34" s="23"/>
      <c r="B34" s="23"/>
      <c r="C34" s="31"/>
      <c r="D34" s="31"/>
      <c r="E34" s="31"/>
      <c r="F34" s="31"/>
      <c r="G34" s="31"/>
      <c r="H34" s="31"/>
      <c r="I34" s="31"/>
      <c r="J34" s="31"/>
      <c r="K34" s="31"/>
      <c r="L34" s="31"/>
      <c r="M34" s="31"/>
      <c r="N34" s="31"/>
      <c r="O34" s="31"/>
      <c r="P34" s="31"/>
    </row>
    <row r="35" spans="1:16" ht="11.25" customHeight="1">
      <c r="A35" s="23"/>
      <c r="B35" s="23"/>
      <c r="C35" s="31"/>
      <c r="D35" s="31"/>
      <c r="E35" s="31"/>
      <c r="F35" s="31"/>
      <c r="G35" s="31"/>
      <c r="H35" s="31"/>
      <c r="I35" s="31"/>
      <c r="J35" s="31"/>
      <c r="K35" s="31"/>
      <c r="L35" s="31"/>
      <c r="M35" s="31"/>
      <c r="N35" s="31"/>
      <c r="O35" s="31"/>
      <c r="P35" s="31"/>
    </row>
    <row r="36" spans="1:16" ht="11.25" customHeight="1">
      <c r="A36" s="23"/>
      <c r="B36" s="23"/>
      <c r="C36" s="31"/>
      <c r="D36" s="31"/>
      <c r="E36" s="31"/>
      <c r="F36" s="31"/>
      <c r="G36" s="31"/>
      <c r="H36" s="31"/>
      <c r="I36" s="31"/>
      <c r="J36" s="31"/>
      <c r="K36" s="31"/>
      <c r="L36" s="31"/>
      <c r="M36" s="31"/>
      <c r="N36" s="31"/>
      <c r="O36" s="31"/>
      <c r="P36" s="31"/>
    </row>
    <row r="37" spans="1:16" ht="51" customHeight="1">
      <c r="A37" s="33"/>
      <c r="B37" s="34"/>
      <c r="C37" s="35"/>
      <c r="D37" s="35"/>
      <c r="E37" s="35"/>
      <c r="F37" s="35"/>
      <c r="G37" s="35"/>
      <c r="H37" s="35"/>
      <c r="I37" s="35"/>
      <c r="J37" s="35"/>
      <c r="K37" s="35"/>
      <c r="L37" s="35"/>
      <c r="M37" s="35"/>
      <c r="N37" s="35"/>
      <c r="O37" s="35"/>
      <c r="P37" s="35"/>
    </row>
    <row r="38" spans="1:16" ht="30" customHeight="1">
      <c r="A38" s="36"/>
      <c r="B38" s="37"/>
      <c r="C38" s="37"/>
      <c r="D38" s="37"/>
      <c r="E38" s="37"/>
      <c r="F38" s="37"/>
      <c r="G38" s="36"/>
      <c r="H38" s="37"/>
      <c r="I38" s="36"/>
      <c r="J38" s="37"/>
      <c r="K38" s="36"/>
      <c r="L38" s="37"/>
      <c r="M38" s="36"/>
      <c r="N38" s="37"/>
    </row>
    <row r="39" spans="1:16" ht="30" customHeight="1">
      <c r="A39" s="36"/>
      <c r="B39" s="37"/>
      <c r="C39" s="37"/>
      <c r="D39" s="37"/>
      <c r="E39" s="37"/>
      <c r="F39" s="37"/>
      <c r="G39" s="36"/>
      <c r="H39" s="37"/>
      <c r="I39" s="36"/>
      <c r="J39" s="37"/>
      <c r="K39" s="36"/>
      <c r="L39" s="37"/>
      <c r="M39" s="36"/>
      <c r="N39" s="37"/>
    </row>
    <row r="40" spans="1:16" ht="30" customHeight="1">
      <c r="A40" s="36"/>
      <c r="B40" s="37"/>
      <c r="C40" s="37"/>
      <c r="D40" s="37"/>
      <c r="E40" s="37"/>
      <c r="F40" s="37"/>
      <c r="G40" s="36"/>
      <c r="H40" s="37"/>
      <c r="I40" s="36"/>
      <c r="J40" s="37"/>
      <c r="K40" s="36"/>
      <c r="L40" s="37"/>
      <c r="M40" s="36"/>
      <c r="N40" s="37"/>
    </row>
    <row r="41" spans="1:16" ht="30" customHeight="1">
      <c r="A41" s="36"/>
      <c r="B41" s="37"/>
      <c r="C41" s="37"/>
      <c r="D41" s="37"/>
      <c r="E41" s="37"/>
      <c r="F41" s="37"/>
      <c r="G41" s="36"/>
      <c r="H41" s="37"/>
      <c r="I41" s="36"/>
      <c r="J41" s="37"/>
      <c r="K41" s="36"/>
      <c r="L41" s="37"/>
      <c r="M41" s="36"/>
      <c r="N41" s="37"/>
    </row>
    <row r="42" spans="1:16" ht="11.25" customHeight="1">
      <c r="A42" s="36"/>
      <c r="B42" s="37"/>
      <c r="C42" s="37"/>
      <c r="D42" s="37"/>
      <c r="E42" s="37"/>
      <c r="F42" s="37"/>
      <c r="G42" s="36"/>
      <c r="H42" s="37"/>
      <c r="I42" s="36"/>
      <c r="J42" s="37"/>
      <c r="K42" s="36"/>
      <c r="L42" s="37"/>
      <c r="M42" s="36"/>
      <c r="N42" s="37"/>
    </row>
    <row r="43" spans="1:16" ht="11.25" customHeight="1">
      <c r="A43" s="36"/>
      <c r="B43" s="37"/>
      <c r="C43" s="37"/>
      <c r="D43" s="37"/>
      <c r="E43" s="37"/>
      <c r="F43" s="37"/>
      <c r="G43" s="36"/>
      <c r="H43" s="37"/>
      <c r="I43" s="36"/>
      <c r="J43" s="37"/>
      <c r="K43" s="36"/>
      <c r="L43" s="37"/>
      <c r="M43" s="36"/>
      <c r="N43" s="37"/>
    </row>
    <row r="44" spans="1:16" ht="11.25" customHeight="1">
      <c r="A44" s="36"/>
      <c r="B44" s="37"/>
      <c r="C44" s="37"/>
      <c r="D44" s="37"/>
      <c r="E44" s="37"/>
      <c r="F44" s="37"/>
      <c r="G44" s="36"/>
      <c r="H44" s="37"/>
      <c r="I44" s="36"/>
      <c r="J44" s="37"/>
      <c r="K44" s="36"/>
      <c r="L44" s="37"/>
      <c r="M44" s="36"/>
      <c r="N44" s="37"/>
    </row>
    <row r="45" spans="1:16" ht="11.25" customHeight="1">
      <c r="A45" s="36"/>
      <c r="B45" s="37"/>
      <c r="C45" s="37"/>
      <c r="D45" s="37"/>
      <c r="E45" s="37"/>
      <c r="F45" s="37"/>
      <c r="G45" s="36"/>
      <c r="H45" s="37"/>
      <c r="I45" s="36"/>
      <c r="J45" s="37"/>
      <c r="K45" s="36"/>
      <c r="L45" s="37"/>
      <c r="M45" s="36"/>
      <c r="N45" s="37"/>
    </row>
    <row r="46" spans="1:16" ht="11.25" customHeight="1">
      <c r="A46" s="36"/>
      <c r="B46" s="37"/>
      <c r="C46" s="37"/>
      <c r="D46" s="37"/>
      <c r="E46" s="37"/>
      <c r="F46" s="37"/>
      <c r="G46" s="36"/>
      <c r="H46" s="37"/>
      <c r="I46" s="36"/>
      <c r="J46" s="37"/>
      <c r="K46" s="36"/>
      <c r="L46" s="37"/>
      <c r="M46" s="36"/>
      <c r="N46" s="37"/>
    </row>
    <row r="47" spans="1:16" ht="22.5" customHeight="1">
      <c r="A47" s="36"/>
      <c r="B47" s="37"/>
      <c r="C47" s="37"/>
      <c r="D47" s="37"/>
      <c r="E47" s="37"/>
      <c r="F47" s="37"/>
      <c r="G47" s="36"/>
      <c r="H47" s="37"/>
      <c r="I47" s="36"/>
      <c r="J47" s="37"/>
      <c r="K47" s="36"/>
      <c r="L47" s="37"/>
      <c r="M47" s="36"/>
      <c r="N47" s="37"/>
    </row>
    <row r="48" spans="1:16" ht="11.25" customHeight="1">
      <c r="A48" s="36"/>
      <c r="B48" s="37"/>
      <c r="C48" s="37"/>
      <c r="D48" s="37"/>
      <c r="E48" s="37"/>
      <c r="F48" s="37"/>
      <c r="G48" s="36"/>
      <c r="H48" s="37"/>
      <c r="I48" s="36"/>
      <c r="J48" s="37"/>
      <c r="K48" s="36"/>
      <c r="L48" s="37"/>
      <c r="M48" s="36"/>
      <c r="N48" s="37"/>
    </row>
    <row r="49" spans="1:14" ht="11.25" customHeight="1">
      <c r="A49" s="36"/>
      <c r="B49" s="37"/>
      <c r="C49" s="37"/>
      <c r="D49" s="37"/>
      <c r="E49" s="37"/>
      <c r="F49" s="37"/>
      <c r="G49" s="36"/>
      <c r="H49" s="37"/>
      <c r="I49" s="36"/>
      <c r="J49" s="37"/>
      <c r="K49" s="36"/>
      <c r="L49" s="37"/>
      <c r="M49" s="36"/>
      <c r="N49" s="37"/>
    </row>
    <row r="50" spans="1:14" ht="22.5" customHeight="1">
      <c r="A50" s="36"/>
      <c r="B50" s="37"/>
      <c r="C50" s="37"/>
      <c r="D50" s="37"/>
      <c r="E50" s="37"/>
      <c r="F50" s="37"/>
      <c r="G50" s="36"/>
      <c r="H50" s="37"/>
      <c r="I50" s="36"/>
      <c r="J50" s="37"/>
      <c r="K50" s="36"/>
      <c r="L50" s="37"/>
      <c r="M50" s="36"/>
      <c r="N50" s="37"/>
    </row>
    <row r="51" spans="1:14" ht="22.5" customHeight="1">
      <c r="A51" s="36"/>
      <c r="B51" s="37"/>
      <c r="C51" s="37"/>
      <c r="D51" s="37"/>
      <c r="E51" s="37"/>
      <c r="F51" s="37"/>
      <c r="G51" s="36"/>
      <c r="H51" s="37"/>
      <c r="I51" s="36"/>
      <c r="J51" s="37"/>
      <c r="K51" s="36"/>
      <c r="L51" s="37"/>
      <c r="M51" s="36"/>
      <c r="N51" s="37"/>
    </row>
    <row r="52" spans="1:14" ht="11.25" customHeight="1">
      <c r="A52" s="36"/>
      <c r="B52" s="37"/>
      <c r="C52" s="37"/>
      <c r="D52" s="37"/>
      <c r="E52" s="37"/>
      <c r="F52" s="37"/>
      <c r="G52" s="36"/>
      <c r="H52" s="37"/>
      <c r="I52" s="36"/>
      <c r="J52" s="37"/>
      <c r="K52" s="36"/>
      <c r="L52" s="37"/>
      <c r="M52" s="36"/>
      <c r="N52" s="37"/>
    </row>
    <row r="53" spans="1:14" ht="11.25" customHeight="1">
      <c r="A53" s="36"/>
      <c r="B53" s="37"/>
      <c r="C53" s="37"/>
      <c r="D53" s="37"/>
      <c r="E53" s="37"/>
      <c r="F53" s="37"/>
      <c r="G53" s="36"/>
      <c r="H53" s="37"/>
      <c r="I53" s="36"/>
      <c r="J53" s="37"/>
      <c r="K53" s="36"/>
      <c r="L53" s="37"/>
      <c r="M53" s="36"/>
      <c r="N53" s="37"/>
    </row>
    <row r="54" spans="1:14" ht="11.25" customHeight="1">
      <c r="A54" s="36"/>
      <c r="B54" s="37"/>
      <c r="C54" s="37"/>
      <c r="D54" s="37"/>
      <c r="E54" s="37"/>
      <c r="F54" s="37"/>
      <c r="G54" s="36"/>
      <c r="H54" s="37"/>
      <c r="I54" s="36"/>
      <c r="J54" s="37"/>
      <c r="K54" s="36"/>
      <c r="L54" s="37"/>
      <c r="M54" s="36"/>
      <c r="N54" s="37"/>
    </row>
    <row r="55" spans="1:14" ht="11.25" customHeight="1">
      <c r="A55" s="36"/>
      <c r="B55" s="37"/>
      <c r="C55" s="37"/>
      <c r="D55" s="37"/>
      <c r="E55" s="37"/>
      <c r="F55" s="37"/>
      <c r="G55" s="36"/>
      <c r="H55" s="37"/>
      <c r="I55" s="36"/>
      <c r="J55" s="37"/>
      <c r="K55" s="36"/>
      <c r="L55" s="37"/>
      <c r="M55" s="36"/>
      <c r="N55" s="37"/>
    </row>
    <row r="56" spans="1:14" ht="22.5" customHeight="1">
      <c r="A56" s="36"/>
      <c r="B56" s="37"/>
      <c r="C56" s="37"/>
      <c r="D56" s="37"/>
      <c r="E56" s="37"/>
      <c r="F56" s="37"/>
      <c r="G56" s="36"/>
      <c r="H56" s="37"/>
      <c r="I56" s="36"/>
      <c r="J56" s="37"/>
      <c r="K56" s="36"/>
      <c r="L56" s="37"/>
      <c r="M56" s="36"/>
      <c r="N56" s="37"/>
    </row>
    <row r="57" spans="1:14" ht="22.5" customHeight="1">
      <c r="A57" s="36"/>
      <c r="B57" s="37"/>
      <c r="C57" s="37"/>
      <c r="D57" s="37"/>
      <c r="E57" s="37"/>
      <c r="F57" s="37"/>
      <c r="G57" s="36"/>
      <c r="H57" s="37"/>
      <c r="I57" s="36"/>
      <c r="J57" s="37"/>
      <c r="K57" s="36"/>
      <c r="L57" s="37"/>
      <c r="M57" s="36"/>
      <c r="N57" s="37"/>
    </row>
    <row r="58" spans="1:14" ht="15" customHeight="1"/>
  </sheetData>
  <mergeCells count="4">
    <mergeCell ref="C10:C19"/>
    <mergeCell ref="C20:C22"/>
    <mergeCell ref="B10:B23"/>
    <mergeCell ref="B24:C28"/>
  </mergeCells>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56"/>
  <sheetViews>
    <sheetView tabSelected="1" view="pageBreakPreview" topLeftCell="A2" zoomScaleNormal="110" zoomScaleSheetLayoutView="100" workbookViewId="0">
      <selection activeCell="A16" sqref="A16"/>
    </sheetView>
  </sheetViews>
  <sheetFormatPr defaultColWidth="8.90625" defaultRowHeight="13"/>
  <cols>
    <col min="1" max="1" width="8.36328125" style="6" customWidth="1"/>
    <col min="2" max="4" width="3.08984375" style="6" customWidth="1"/>
    <col min="5" max="5" width="11.6328125" style="6" customWidth="1"/>
    <col min="6" max="11" width="8.90625" style="6"/>
    <col min="12" max="12" width="9.6328125" style="6" customWidth="1"/>
    <col min="13" max="14" width="8.90625" style="6"/>
    <col min="15" max="15" width="9.453125" style="6" customWidth="1"/>
    <col min="16" max="16384" width="8.90625" style="6"/>
  </cols>
  <sheetData>
    <row r="1" spans="1:17" ht="28.5" customHeight="1" thickBot="1">
      <c r="A1" s="766" t="s">
        <v>309</v>
      </c>
      <c r="B1" s="394" t="s">
        <v>94</v>
      </c>
      <c r="C1" s="394"/>
      <c r="D1" s="394"/>
      <c r="E1" s="394"/>
      <c r="F1" s="393"/>
      <c r="G1" s="393"/>
      <c r="H1" s="393"/>
      <c r="I1" s="393"/>
      <c r="J1" s="393"/>
      <c r="K1" s="393"/>
      <c r="L1" s="393"/>
      <c r="M1" s="393"/>
      <c r="N1" s="393"/>
      <c r="O1" s="393"/>
      <c r="P1" s="395"/>
      <c r="Q1" s="396" t="s">
        <v>2</v>
      </c>
    </row>
    <row r="2" spans="1:17" ht="21" customHeight="1">
      <c r="A2" s="766"/>
      <c r="B2" s="397"/>
      <c r="C2" s="398"/>
      <c r="D2" s="398"/>
      <c r="E2" s="399" t="s">
        <v>93</v>
      </c>
      <c r="F2" s="400" t="s">
        <v>17</v>
      </c>
      <c r="G2" s="400" t="s">
        <v>18</v>
      </c>
      <c r="H2" s="400" t="s">
        <v>10</v>
      </c>
      <c r="I2" s="400" t="s">
        <v>19</v>
      </c>
      <c r="J2" s="401" t="s">
        <v>20</v>
      </c>
      <c r="K2" s="402" t="s">
        <v>24</v>
      </c>
      <c r="L2" s="403" t="s">
        <v>92</v>
      </c>
      <c r="M2" s="404" t="s">
        <v>52</v>
      </c>
      <c r="N2" s="404" t="s">
        <v>91</v>
      </c>
      <c r="O2" s="404" t="s">
        <v>90</v>
      </c>
      <c r="P2" s="405" t="s">
        <v>89</v>
      </c>
      <c r="Q2" s="406" t="s">
        <v>13</v>
      </c>
    </row>
    <row r="3" spans="1:17" ht="11.25" customHeight="1">
      <c r="A3" s="766"/>
      <c r="B3" s="407" t="s">
        <v>88</v>
      </c>
      <c r="C3" s="408"/>
      <c r="D3" s="408"/>
      <c r="E3" s="898"/>
      <c r="F3" s="899"/>
      <c r="G3" s="899"/>
      <c r="H3" s="899"/>
      <c r="I3" s="899"/>
      <c r="J3" s="900"/>
      <c r="K3" s="901"/>
      <c r="L3" s="902"/>
      <c r="M3" s="903"/>
      <c r="N3" s="903"/>
      <c r="O3" s="409"/>
      <c r="P3" s="410"/>
      <c r="Q3" s="411"/>
    </row>
    <row r="4" spans="1:17" ht="11.25" customHeight="1">
      <c r="A4" s="766"/>
      <c r="B4" s="779" t="s">
        <v>262</v>
      </c>
      <c r="C4" s="776" t="s">
        <v>261</v>
      </c>
      <c r="D4" s="412" t="s">
        <v>87</v>
      </c>
      <c r="E4" s="904"/>
      <c r="F4" s="715">
        <v>4</v>
      </c>
      <c r="G4" s="715">
        <v>3</v>
      </c>
      <c r="H4" s="715">
        <v>3</v>
      </c>
      <c r="I4" s="715">
        <v>2</v>
      </c>
      <c r="J4" s="718">
        <v>1</v>
      </c>
      <c r="K4" s="905">
        <f>SUBTOTAL(9,F4:J4)</f>
        <v>13</v>
      </c>
      <c r="L4" s="906"/>
      <c r="M4" s="906"/>
      <c r="N4" s="715"/>
      <c r="O4" s="414"/>
      <c r="P4" s="415">
        <f t="shared" ref="P4:P44" si="0">SUM(L4:O4)</f>
        <v>0</v>
      </c>
      <c r="Q4" s="416">
        <f>K4+P4</f>
        <v>13</v>
      </c>
    </row>
    <row r="5" spans="1:17" ht="11.25" customHeight="1">
      <c r="A5" s="766"/>
      <c r="B5" s="780"/>
      <c r="C5" s="777"/>
      <c r="D5" s="776" t="s">
        <v>295</v>
      </c>
      <c r="E5" s="907" t="s">
        <v>86</v>
      </c>
      <c r="F5" s="715">
        <v>44</v>
      </c>
      <c r="G5" s="715">
        <v>44</v>
      </c>
      <c r="H5" s="715">
        <v>27</v>
      </c>
      <c r="I5" s="715">
        <v>15</v>
      </c>
      <c r="J5" s="718">
        <v>16</v>
      </c>
      <c r="K5" s="905">
        <f>SUM(F5:J5)</f>
        <v>146</v>
      </c>
      <c r="L5" s="906"/>
      <c r="M5" s="906"/>
      <c r="N5" s="715"/>
      <c r="O5" s="414"/>
      <c r="P5" s="415">
        <f t="shared" si="0"/>
        <v>0</v>
      </c>
      <c r="Q5" s="416">
        <f>K5+P5</f>
        <v>146</v>
      </c>
    </row>
    <row r="6" spans="1:17" ht="11.25" customHeight="1">
      <c r="A6" s="766"/>
      <c r="B6" s="780"/>
      <c r="C6" s="777"/>
      <c r="D6" s="777"/>
      <c r="E6" s="908" t="s">
        <v>85</v>
      </c>
      <c r="F6" s="715">
        <v>9</v>
      </c>
      <c r="G6" s="715">
        <v>5</v>
      </c>
      <c r="H6" s="715">
        <v>8</v>
      </c>
      <c r="I6" s="715">
        <v>4</v>
      </c>
      <c r="J6" s="718">
        <v>6</v>
      </c>
      <c r="K6" s="905">
        <f>SUM(F6:J6)</f>
        <v>32</v>
      </c>
      <c r="L6" s="906"/>
      <c r="M6" s="906"/>
      <c r="N6" s="715"/>
      <c r="O6" s="414"/>
      <c r="P6" s="415">
        <f t="shared" si="0"/>
        <v>0</v>
      </c>
      <c r="Q6" s="416">
        <f>K6+P6</f>
        <v>32</v>
      </c>
    </row>
    <row r="7" spans="1:17" ht="11.25" customHeight="1">
      <c r="A7" s="766"/>
      <c r="B7" s="780"/>
      <c r="C7" s="777"/>
      <c r="D7" s="777"/>
      <c r="E7" s="907" t="s">
        <v>84</v>
      </c>
      <c r="F7" s="715">
        <v>15</v>
      </c>
      <c r="G7" s="715">
        <v>9</v>
      </c>
      <c r="H7" s="715">
        <v>9</v>
      </c>
      <c r="I7" s="715">
        <v>9</v>
      </c>
      <c r="J7" s="718">
        <v>5</v>
      </c>
      <c r="K7" s="905">
        <f>SUM(F7:J7)</f>
        <v>47</v>
      </c>
      <c r="L7" s="906"/>
      <c r="M7" s="906"/>
      <c r="N7" s="715"/>
      <c r="O7" s="414"/>
      <c r="P7" s="415">
        <f t="shared" si="0"/>
        <v>0</v>
      </c>
      <c r="Q7" s="416">
        <f>K7+P7</f>
        <v>47</v>
      </c>
    </row>
    <row r="8" spans="1:17" ht="11.25" customHeight="1">
      <c r="A8" s="766"/>
      <c r="B8" s="780"/>
      <c r="C8" s="777"/>
      <c r="D8" s="777"/>
      <c r="E8" s="908" t="s">
        <v>47</v>
      </c>
      <c r="F8" s="715">
        <v>0</v>
      </c>
      <c r="G8" s="715">
        <v>0</v>
      </c>
      <c r="H8" s="715">
        <v>0</v>
      </c>
      <c r="I8" s="715">
        <v>0</v>
      </c>
      <c r="J8" s="718">
        <v>0</v>
      </c>
      <c r="K8" s="905">
        <f t="shared" ref="K8:K44" si="1">SUM(F8:J8)</f>
        <v>0</v>
      </c>
      <c r="L8" s="906"/>
      <c r="M8" s="906"/>
      <c r="N8" s="715"/>
      <c r="O8" s="414"/>
      <c r="P8" s="415">
        <f t="shared" si="0"/>
        <v>0</v>
      </c>
      <c r="Q8" s="416">
        <f>K8+P8</f>
        <v>0</v>
      </c>
    </row>
    <row r="9" spans="1:17" ht="11.25" customHeight="1">
      <c r="A9" s="766"/>
      <c r="B9" s="780"/>
      <c r="C9" s="777"/>
      <c r="D9" s="778"/>
      <c r="E9" s="907" t="s">
        <v>61</v>
      </c>
      <c r="F9" s="715">
        <f>SUBTOTAL(9,F5:F8)</f>
        <v>68</v>
      </c>
      <c r="G9" s="715">
        <f>SUBTOTAL(9,G5:G8)</f>
        <v>58</v>
      </c>
      <c r="H9" s="715">
        <f>SUBTOTAL(9,H5:H8)</f>
        <v>44</v>
      </c>
      <c r="I9" s="715">
        <f>SUBTOTAL(9,I5:I8)</f>
        <v>28</v>
      </c>
      <c r="J9" s="718">
        <f>SUBTOTAL(9,J5:J8)</f>
        <v>27</v>
      </c>
      <c r="K9" s="905">
        <f>SUM(F9:J9)</f>
        <v>225</v>
      </c>
      <c r="L9" s="906">
        <f>SUBTOTAL(9,L5:L8)</f>
        <v>0</v>
      </c>
      <c r="M9" s="906">
        <f>SUBTOTAL(9,M5:M8)</f>
        <v>0</v>
      </c>
      <c r="N9" s="715">
        <f>SUBTOTAL(9,N5:N8)</f>
        <v>0</v>
      </c>
      <c r="O9" s="414">
        <f>SUBTOTAL(9,O5:O8)</f>
        <v>0</v>
      </c>
      <c r="P9" s="415">
        <f t="shared" si="0"/>
        <v>0</v>
      </c>
      <c r="Q9" s="416">
        <f>SUBTOTAL(9,Q5:Q8)</f>
        <v>225</v>
      </c>
    </row>
    <row r="10" spans="1:17" ht="11.25" customHeight="1">
      <c r="A10" s="766"/>
      <c r="B10" s="780"/>
      <c r="C10" s="777"/>
      <c r="D10" s="413" t="s">
        <v>83</v>
      </c>
      <c r="E10" s="904"/>
      <c r="F10" s="715">
        <v>14</v>
      </c>
      <c r="G10" s="715">
        <v>11</v>
      </c>
      <c r="H10" s="715">
        <v>14</v>
      </c>
      <c r="I10" s="715">
        <v>6</v>
      </c>
      <c r="J10" s="718">
        <v>7</v>
      </c>
      <c r="K10" s="905">
        <f t="shared" si="1"/>
        <v>52</v>
      </c>
      <c r="L10" s="906"/>
      <c r="M10" s="906"/>
      <c r="N10" s="715"/>
      <c r="O10" s="414"/>
      <c r="P10" s="415">
        <f t="shared" si="0"/>
        <v>0</v>
      </c>
      <c r="Q10" s="416">
        <f t="shared" ref="Q10:Q15" si="2">K10+P10</f>
        <v>52</v>
      </c>
    </row>
    <row r="11" spans="1:17" ht="11.25" customHeight="1">
      <c r="A11" s="766"/>
      <c r="B11" s="780"/>
      <c r="C11" s="777"/>
      <c r="D11" s="413" t="s">
        <v>82</v>
      </c>
      <c r="E11" s="904"/>
      <c r="F11" s="715">
        <v>65</v>
      </c>
      <c r="G11" s="715">
        <v>66</v>
      </c>
      <c r="H11" s="715">
        <v>37</v>
      </c>
      <c r="I11" s="715">
        <v>7</v>
      </c>
      <c r="J11" s="718">
        <v>8</v>
      </c>
      <c r="K11" s="905">
        <f t="shared" si="1"/>
        <v>183</v>
      </c>
      <c r="L11" s="906"/>
      <c r="M11" s="906"/>
      <c r="N11" s="715"/>
      <c r="O11" s="414"/>
      <c r="P11" s="415">
        <f t="shared" si="0"/>
        <v>0</v>
      </c>
      <c r="Q11" s="416">
        <f t="shared" si="2"/>
        <v>183</v>
      </c>
    </row>
    <row r="12" spans="1:17" ht="11.25" customHeight="1">
      <c r="A12" s="766"/>
      <c r="B12" s="780"/>
      <c r="C12" s="777"/>
      <c r="D12" s="776" t="s">
        <v>81</v>
      </c>
      <c r="E12" s="907" t="s">
        <v>33</v>
      </c>
      <c r="F12" s="715">
        <v>21</v>
      </c>
      <c r="G12" s="715">
        <v>15</v>
      </c>
      <c r="H12" s="715">
        <v>20</v>
      </c>
      <c r="I12" s="715">
        <v>16</v>
      </c>
      <c r="J12" s="718">
        <v>9</v>
      </c>
      <c r="K12" s="905">
        <f t="shared" si="1"/>
        <v>81</v>
      </c>
      <c r="L12" s="906"/>
      <c r="M12" s="906"/>
      <c r="N12" s="715"/>
      <c r="O12" s="414">
        <v>2</v>
      </c>
      <c r="P12" s="415">
        <f t="shared" si="0"/>
        <v>2</v>
      </c>
      <c r="Q12" s="416">
        <f t="shared" si="2"/>
        <v>83</v>
      </c>
    </row>
    <row r="13" spans="1:17" ht="11.25" customHeight="1">
      <c r="A13" s="766"/>
      <c r="B13" s="780"/>
      <c r="C13" s="777"/>
      <c r="D13" s="777"/>
      <c r="E13" s="908" t="s">
        <v>80</v>
      </c>
      <c r="F13" s="715">
        <v>2</v>
      </c>
      <c r="G13" s="715">
        <v>0</v>
      </c>
      <c r="H13" s="715">
        <v>0</v>
      </c>
      <c r="I13" s="715">
        <v>0</v>
      </c>
      <c r="J13" s="718">
        <v>0</v>
      </c>
      <c r="K13" s="905">
        <f t="shared" si="1"/>
        <v>2</v>
      </c>
      <c r="L13" s="906"/>
      <c r="M13" s="906"/>
      <c r="N13" s="715"/>
      <c r="O13" s="414"/>
      <c r="P13" s="415">
        <f t="shared" si="0"/>
        <v>0</v>
      </c>
      <c r="Q13" s="416">
        <f t="shared" si="2"/>
        <v>2</v>
      </c>
    </row>
    <row r="14" spans="1:17" ht="11.25" customHeight="1">
      <c r="A14" s="766"/>
      <c r="B14" s="780"/>
      <c r="C14" s="777"/>
      <c r="D14" s="777"/>
      <c r="E14" s="907" t="s">
        <v>79</v>
      </c>
      <c r="F14" s="715">
        <v>0</v>
      </c>
      <c r="G14" s="715">
        <v>3</v>
      </c>
      <c r="H14" s="715">
        <v>0</v>
      </c>
      <c r="I14" s="715">
        <v>0</v>
      </c>
      <c r="J14" s="718">
        <v>1</v>
      </c>
      <c r="K14" s="905">
        <f t="shared" si="1"/>
        <v>4</v>
      </c>
      <c r="L14" s="906">
        <v>2</v>
      </c>
      <c r="M14" s="906">
        <v>5</v>
      </c>
      <c r="N14" s="715"/>
      <c r="O14" s="414"/>
      <c r="P14" s="415">
        <f t="shared" si="0"/>
        <v>7</v>
      </c>
      <c r="Q14" s="416">
        <f t="shared" si="2"/>
        <v>11</v>
      </c>
    </row>
    <row r="15" spans="1:17" ht="11.25" customHeight="1">
      <c r="A15" s="766"/>
      <c r="B15" s="780"/>
      <c r="C15" s="777"/>
      <c r="D15" s="777"/>
      <c r="E15" s="908" t="s">
        <v>78</v>
      </c>
      <c r="F15" s="715">
        <v>1</v>
      </c>
      <c r="G15" s="715">
        <v>5</v>
      </c>
      <c r="H15" s="715">
        <v>0</v>
      </c>
      <c r="I15" s="715">
        <v>0</v>
      </c>
      <c r="J15" s="718">
        <v>3</v>
      </c>
      <c r="K15" s="905">
        <f t="shared" si="1"/>
        <v>9</v>
      </c>
      <c r="L15" s="906"/>
      <c r="M15" s="906"/>
      <c r="N15" s="715"/>
      <c r="O15" s="414"/>
      <c r="P15" s="415">
        <f t="shared" si="0"/>
        <v>0</v>
      </c>
      <c r="Q15" s="416">
        <f t="shared" si="2"/>
        <v>9</v>
      </c>
    </row>
    <row r="16" spans="1:17" ht="11.25" customHeight="1">
      <c r="A16" s="766"/>
      <c r="B16" s="780"/>
      <c r="C16" s="777"/>
      <c r="D16" s="778"/>
      <c r="E16" s="907" t="s">
        <v>61</v>
      </c>
      <c r="F16" s="715">
        <f>SUBTOTAL(9,F12:F15)</f>
        <v>24</v>
      </c>
      <c r="G16" s="715">
        <f>SUBTOTAL(9,G12:G15)</f>
        <v>23</v>
      </c>
      <c r="H16" s="715">
        <f>SUBTOTAL(9,H12:H15)</f>
        <v>20</v>
      </c>
      <c r="I16" s="715">
        <f>SUBTOTAL(9,I12:I15)</f>
        <v>16</v>
      </c>
      <c r="J16" s="718">
        <f>SUBTOTAL(9,J12:J15)</f>
        <v>13</v>
      </c>
      <c r="K16" s="905">
        <f t="shared" si="1"/>
        <v>96</v>
      </c>
      <c r="L16" s="906">
        <f>SUBTOTAL(9,L12:L15)</f>
        <v>2</v>
      </c>
      <c r="M16" s="906">
        <f>SUBTOTAL(9,M12:M15)</f>
        <v>5</v>
      </c>
      <c r="N16" s="715">
        <f>SUBTOTAL(9,N12:N15)</f>
        <v>0</v>
      </c>
      <c r="O16" s="414">
        <f>SUBTOTAL(9,O12:O15)</f>
        <v>2</v>
      </c>
      <c r="P16" s="415">
        <f t="shared" si="0"/>
        <v>9</v>
      </c>
      <c r="Q16" s="416">
        <f>SUBTOTAL(9,Q12:Q15)</f>
        <v>105</v>
      </c>
    </row>
    <row r="17" spans="1:17" ht="11.25" customHeight="1">
      <c r="A17" s="766"/>
      <c r="B17" s="780"/>
      <c r="C17" s="777"/>
      <c r="D17" s="413" t="s">
        <v>77</v>
      </c>
      <c r="E17" s="904"/>
      <c r="F17" s="715">
        <v>2</v>
      </c>
      <c r="G17" s="715">
        <v>0</v>
      </c>
      <c r="H17" s="715">
        <v>1</v>
      </c>
      <c r="I17" s="715">
        <v>0</v>
      </c>
      <c r="J17" s="718">
        <v>0</v>
      </c>
      <c r="K17" s="905">
        <f t="shared" si="1"/>
        <v>3</v>
      </c>
      <c r="L17" s="906"/>
      <c r="M17" s="906"/>
      <c r="N17" s="715"/>
      <c r="O17" s="414"/>
      <c r="P17" s="415">
        <f t="shared" si="0"/>
        <v>0</v>
      </c>
      <c r="Q17" s="416">
        <f>K17+P17</f>
        <v>3</v>
      </c>
    </row>
    <row r="18" spans="1:17" ht="11.25" customHeight="1">
      <c r="A18" s="766"/>
      <c r="B18" s="780"/>
      <c r="C18" s="777"/>
      <c r="D18" s="767" t="s">
        <v>76</v>
      </c>
      <c r="E18" s="909" t="s">
        <v>75</v>
      </c>
      <c r="F18" s="715">
        <v>5</v>
      </c>
      <c r="G18" s="715">
        <v>21</v>
      </c>
      <c r="H18" s="715">
        <v>14</v>
      </c>
      <c r="I18" s="715">
        <v>7</v>
      </c>
      <c r="J18" s="718">
        <v>1</v>
      </c>
      <c r="K18" s="905">
        <f t="shared" si="1"/>
        <v>48</v>
      </c>
      <c r="L18" s="906"/>
      <c r="M18" s="906"/>
      <c r="N18" s="715"/>
      <c r="O18" s="414"/>
      <c r="P18" s="415">
        <f t="shared" si="0"/>
        <v>0</v>
      </c>
      <c r="Q18" s="416">
        <f>K18+P18</f>
        <v>48</v>
      </c>
    </row>
    <row r="19" spans="1:17" ht="11.25" customHeight="1">
      <c r="A19" s="766"/>
      <c r="B19" s="780"/>
      <c r="C19" s="777"/>
      <c r="D19" s="768"/>
      <c r="E19" s="907" t="s">
        <v>74</v>
      </c>
      <c r="F19" s="715">
        <v>2</v>
      </c>
      <c r="G19" s="715">
        <v>4</v>
      </c>
      <c r="H19" s="715">
        <v>4</v>
      </c>
      <c r="I19" s="715">
        <v>2</v>
      </c>
      <c r="J19" s="718">
        <v>0</v>
      </c>
      <c r="K19" s="905">
        <f t="shared" si="1"/>
        <v>12</v>
      </c>
      <c r="L19" s="906"/>
      <c r="M19" s="906"/>
      <c r="N19" s="715"/>
      <c r="O19" s="414"/>
      <c r="P19" s="415">
        <f t="shared" si="0"/>
        <v>0</v>
      </c>
      <c r="Q19" s="416">
        <f>K19+P19</f>
        <v>12</v>
      </c>
    </row>
    <row r="20" spans="1:17" ht="11.25" customHeight="1">
      <c r="A20" s="766"/>
      <c r="B20" s="780"/>
      <c r="C20" s="777"/>
      <c r="D20" s="768"/>
      <c r="E20" s="909" t="s">
        <v>73</v>
      </c>
      <c r="F20" s="715">
        <v>14</v>
      </c>
      <c r="G20" s="715">
        <v>5</v>
      </c>
      <c r="H20" s="715">
        <v>0</v>
      </c>
      <c r="I20" s="715">
        <v>4</v>
      </c>
      <c r="J20" s="718">
        <v>3</v>
      </c>
      <c r="K20" s="905">
        <f t="shared" si="1"/>
        <v>26</v>
      </c>
      <c r="L20" s="906"/>
      <c r="M20" s="906"/>
      <c r="N20" s="715"/>
      <c r="O20" s="414"/>
      <c r="P20" s="415">
        <f t="shared" si="0"/>
        <v>0</v>
      </c>
      <c r="Q20" s="416">
        <f>K20+P20</f>
        <v>26</v>
      </c>
    </row>
    <row r="21" spans="1:17" ht="11.25" customHeight="1">
      <c r="A21" s="766"/>
      <c r="B21" s="780"/>
      <c r="C21" s="777"/>
      <c r="D21" s="769"/>
      <c r="E21" s="907" t="s">
        <v>61</v>
      </c>
      <c r="F21" s="715">
        <f>SUBTOTAL(9,F18:F20)</f>
        <v>21</v>
      </c>
      <c r="G21" s="715">
        <f>SUBTOTAL(9,G18:G20)</f>
        <v>30</v>
      </c>
      <c r="H21" s="715">
        <f>SUBTOTAL(9,H18:H20)</f>
        <v>18</v>
      </c>
      <c r="I21" s="715">
        <f>SUBTOTAL(9,I18:I20)</f>
        <v>13</v>
      </c>
      <c r="J21" s="718">
        <f>SUBTOTAL(9,J18:J20)</f>
        <v>4</v>
      </c>
      <c r="K21" s="905">
        <f t="shared" si="1"/>
        <v>86</v>
      </c>
      <c r="L21" s="906">
        <f>SUBTOTAL(9,L18:L20)</f>
        <v>0</v>
      </c>
      <c r="M21" s="906">
        <f>SUBTOTAL(9,M18:M20)</f>
        <v>0</v>
      </c>
      <c r="N21" s="715">
        <f>SUBTOTAL(9,N18:N20)</f>
        <v>0</v>
      </c>
      <c r="O21" s="414">
        <f>SUBTOTAL(9,O18:O20)</f>
        <v>0</v>
      </c>
      <c r="P21" s="415">
        <f t="shared" si="0"/>
        <v>0</v>
      </c>
      <c r="Q21" s="416">
        <f>SUBTOTAL(9,Q18:Q20)</f>
        <v>86</v>
      </c>
    </row>
    <row r="22" spans="1:17" ht="11.25" customHeight="1">
      <c r="A22" s="766"/>
      <c r="B22" s="780"/>
      <c r="C22" s="777"/>
      <c r="D22" s="767" t="s">
        <v>72</v>
      </c>
      <c r="E22" s="909" t="s">
        <v>36</v>
      </c>
      <c r="F22" s="715">
        <v>2</v>
      </c>
      <c r="G22" s="715">
        <v>2</v>
      </c>
      <c r="H22" s="715">
        <v>2</v>
      </c>
      <c r="I22" s="715">
        <v>2</v>
      </c>
      <c r="J22" s="718">
        <v>1</v>
      </c>
      <c r="K22" s="905">
        <f t="shared" si="1"/>
        <v>9</v>
      </c>
      <c r="L22" s="906"/>
      <c r="M22" s="906"/>
      <c r="N22" s="715"/>
      <c r="O22" s="414"/>
      <c r="P22" s="415">
        <f t="shared" si="0"/>
        <v>0</v>
      </c>
      <c r="Q22" s="416">
        <f>K22+P22</f>
        <v>9</v>
      </c>
    </row>
    <row r="23" spans="1:17" ht="11.25" customHeight="1">
      <c r="A23" s="766"/>
      <c r="B23" s="780"/>
      <c r="C23" s="777"/>
      <c r="D23" s="768"/>
      <c r="E23" s="907" t="s">
        <v>71</v>
      </c>
      <c r="F23" s="715">
        <v>2</v>
      </c>
      <c r="G23" s="715">
        <v>6</v>
      </c>
      <c r="H23" s="715">
        <v>2</v>
      </c>
      <c r="I23" s="715">
        <v>3</v>
      </c>
      <c r="J23" s="718">
        <v>2</v>
      </c>
      <c r="K23" s="905">
        <f t="shared" si="1"/>
        <v>15</v>
      </c>
      <c r="L23" s="906"/>
      <c r="M23" s="906"/>
      <c r="N23" s="715"/>
      <c r="O23" s="414"/>
      <c r="P23" s="415">
        <f t="shared" si="0"/>
        <v>0</v>
      </c>
      <c r="Q23" s="416">
        <f>K23+P23</f>
        <v>15</v>
      </c>
    </row>
    <row r="24" spans="1:17" ht="11.25" customHeight="1">
      <c r="A24" s="766"/>
      <c r="B24" s="780"/>
      <c r="C24" s="777"/>
      <c r="D24" s="769"/>
      <c r="E24" s="907" t="s">
        <v>61</v>
      </c>
      <c r="F24" s="715">
        <f>SUBTOTAL(9,F22:F23)</f>
        <v>4</v>
      </c>
      <c r="G24" s="715">
        <f>SUBTOTAL(9,G22:G23)</f>
        <v>8</v>
      </c>
      <c r="H24" s="715">
        <f>SUBTOTAL(9,H22:H23)</f>
        <v>4</v>
      </c>
      <c r="I24" s="715">
        <f>SUBTOTAL(9,I22:I23)</f>
        <v>5</v>
      </c>
      <c r="J24" s="910">
        <f>SUBTOTAL(9,J22:J23)</f>
        <v>3</v>
      </c>
      <c r="K24" s="905">
        <f t="shared" si="1"/>
        <v>24</v>
      </c>
      <c r="L24" s="906">
        <f>SUBTOTAL(9,L22:L23)</f>
        <v>0</v>
      </c>
      <c r="M24" s="906">
        <f>SUBTOTAL(9,M22:M23)</f>
        <v>0</v>
      </c>
      <c r="N24" s="715">
        <f>SUBTOTAL(9,N22:N23)</f>
        <v>0</v>
      </c>
      <c r="O24" s="414">
        <f>SUBTOTAL(9,O22:O23)</f>
        <v>0</v>
      </c>
      <c r="P24" s="415">
        <f t="shared" si="0"/>
        <v>0</v>
      </c>
      <c r="Q24" s="416">
        <f>SUBTOTAL(9,Q22:Q23)</f>
        <v>24</v>
      </c>
    </row>
    <row r="25" spans="1:17" ht="11.25" customHeight="1">
      <c r="A25" s="766"/>
      <c r="B25" s="780"/>
      <c r="C25" s="777"/>
      <c r="D25" s="767" t="s">
        <v>70</v>
      </c>
      <c r="E25" s="909" t="s">
        <v>37</v>
      </c>
      <c r="F25" s="715">
        <v>19</v>
      </c>
      <c r="G25" s="715">
        <v>20</v>
      </c>
      <c r="H25" s="715">
        <v>13</v>
      </c>
      <c r="I25" s="715">
        <v>6</v>
      </c>
      <c r="J25" s="718">
        <v>5</v>
      </c>
      <c r="K25" s="905">
        <f t="shared" si="1"/>
        <v>63</v>
      </c>
      <c r="L25" s="906"/>
      <c r="M25" s="906"/>
      <c r="N25" s="715"/>
      <c r="O25" s="414"/>
      <c r="P25" s="415">
        <f t="shared" si="0"/>
        <v>0</v>
      </c>
      <c r="Q25" s="416">
        <f>K25+P25</f>
        <v>63</v>
      </c>
    </row>
    <row r="26" spans="1:17" ht="11.25" customHeight="1">
      <c r="A26" s="766"/>
      <c r="B26" s="780"/>
      <c r="C26" s="777"/>
      <c r="D26" s="768"/>
      <c r="E26" s="907" t="s">
        <v>69</v>
      </c>
      <c r="F26" s="715">
        <v>6</v>
      </c>
      <c r="G26" s="715">
        <v>9</v>
      </c>
      <c r="H26" s="715">
        <v>5</v>
      </c>
      <c r="I26" s="715">
        <v>3</v>
      </c>
      <c r="J26" s="718">
        <v>0</v>
      </c>
      <c r="K26" s="905">
        <f t="shared" si="1"/>
        <v>23</v>
      </c>
      <c r="L26" s="906"/>
      <c r="M26" s="906"/>
      <c r="N26" s="715"/>
      <c r="O26" s="414"/>
      <c r="P26" s="415">
        <f t="shared" si="0"/>
        <v>0</v>
      </c>
      <c r="Q26" s="416">
        <f>K26+P26</f>
        <v>23</v>
      </c>
    </row>
    <row r="27" spans="1:17" ht="11.25" customHeight="1">
      <c r="A27" s="766"/>
      <c r="B27" s="780"/>
      <c r="C27" s="777"/>
      <c r="D27" s="768"/>
      <c r="E27" s="909" t="s">
        <v>68</v>
      </c>
      <c r="F27" s="715">
        <v>3</v>
      </c>
      <c r="G27" s="715">
        <v>0</v>
      </c>
      <c r="H27" s="715">
        <v>4</v>
      </c>
      <c r="I27" s="715">
        <v>0</v>
      </c>
      <c r="J27" s="718">
        <v>0</v>
      </c>
      <c r="K27" s="905">
        <f t="shared" si="1"/>
        <v>7</v>
      </c>
      <c r="L27" s="906"/>
      <c r="M27" s="906"/>
      <c r="N27" s="715"/>
      <c r="O27" s="414"/>
      <c r="P27" s="415">
        <f t="shared" si="0"/>
        <v>0</v>
      </c>
      <c r="Q27" s="416">
        <f>K27+P27</f>
        <v>7</v>
      </c>
    </row>
    <row r="28" spans="1:17" ht="11.25" customHeight="1">
      <c r="A28" s="766"/>
      <c r="B28" s="780"/>
      <c r="C28" s="777"/>
      <c r="D28" s="769"/>
      <c r="E28" s="907" t="s">
        <v>61</v>
      </c>
      <c r="F28" s="715">
        <f>SUBTOTAL(9,F25:F27)</f>
        <v>28</v>
      </c>
      <c r="G28" s="715">
        <f>SUBTOTAL(9,G25:G27)</f>
        <v>29</v>
      </c>
      <c r="H28" s="715">
        <f>SUBTOTAL(9,H25:H27)</f>
        <v>22</v>
      </c>
      <c r="I28" s="715">
        <f>SUBTOTAL(9,I25:I27)</f>
        <v>9</v>
      </c>
      <c r="J28" s="718">
        <f>SUBTOTAL(9,J25:J27)</f>
        <v>5</v>
      </c>
      <c r="K28" s="905">
        <f t="shared" si="1"/>
        <v>93</v>
      </c>
      <c r="L28" s="906">
        <f>SUBTOTAL(9,L25:L27)</f>
        <v>0</v>
      </c>
      <c r="M28" s="906">
        <f>SUBTOTAL(9,M25:M27)</f>
        <v>0</v>
      </c>
      <c r="N28" s="715">
        <f>SUBTOTAL(9,N25:N27)</f>
        <v>0</v>
      </c>
      <c r="O28" s="414">
        <f>SUBTOTAL(9,O25:O27)</f>
        <v>0</v>
      </c>
      <c r="P28" s="415">
        <f t="shared" si="0"/>
        <v>0</v>
      </c>
      <c r="Q28" s="416">
        <f>SUBTOTAL(9,Q25:Q27)</f>
        <v>93</v>
      </c>
    </row>
    <row r="29" spans="1:17" ht="11.25" customHeight="1">
      <c r="A29" s="766"/>
      <c r="B29" s="780"/>
      <c r="C29" s="778"/>
      <c r="D29" s="418" t="s">
        <v>42</v>
      </c>
      <c r="E29" s="904"/>
      <c r="F29" s="715">
        <f>SUBTOTAL(9,F4:F28)</f>
        <v>230</v>
      </c>
      <c r="G29" s="715">
        <f>SUBTOTAL(9,G4:G28)</f>
        <v>228</v>
      </c>
      <c r="H29" s="715">
        <f>SUBTOTAL(9,H4:H28)</f>
        <v>163</v>
      </c>
      <c r="I29" s="715">
        <f>SUBTOTAL(9,I4:I28)</f>
        <v>86</v>
      </c>
      <c r="J29" s="718">
        <f>SUBTOTAL(9,J4:J28)</f>
        <v>68</v>
      </c>
      <c r="K29" s="905">
        <f t="shared" si="1"/>
        <v>775</v>
      </c>
      <c r="L29" s="906">
        <f>SUBTOTAL(9,L4:L28)</f>
        <v>2</v>
      </c>
      <c r="M29" s="906">
        <f>SUBTOTAL(9,M4:M28)</f>
        <v>5</v>
      </c>
      <c r="N29" s="715">
        <f>SUBTOTAL(9,N4:N28)</f>
        <v>0</v>
      </c>
      <c r="O29" s="414">
        <f>SUBTOTAL(9,O4:O28)</f>
        <v>2</v>
      </c>
      <c r="P29" s="415">
        <f t="shared" si="0"/>
        <v>9</v>
      </c>
      <c r="Q29" s="416">
        <f>SUBTOTAL(9,Q4:Q28)</f>
        <v>784</v>
      </c>
    </row>
    <row r="30" spans="1:17" ht="11.25" customHeight="1">
      <c r="A30" s="766"/>
      <c r="B30" s="780"/>
      <c r="C30" s="776" t="s">
        <v>39</v>
      </c>
      <c r="D30" s="767" t="s">
        <v>67</v>
      </c>
      <c r="E30" s="907" t="s">
        <v>66</v>
      </c>
      <c r="F30" s="715">
        <v>10</v>
      </c>
      <c r="G30" s="715">
        <v>15</v>
      </c>
      <c r="H30" s="715">
        <v>13</v>
      </c>
      <c r="I30" s="715">
        <v>6</v>
      </c>
      <c r="J30" s="718">
        <v>7</v>
      </c>
      <c r="K30" s="905">
        <f t="shared" si="1"/>
        <v>51</v>
      </c>
      <c r="L30" s="906"/>
      <c r="M30" s="906"/>
      <c r="N30" s="715"/>
      <c r="O30" s="414"/>
      <c r="P30" s="415">
        <f t="shared" si="0"/>
        <v>0</v>
      </c>
      <c r="Q30" s="416">
        <f>K30+P30</f>
        <v>51</v>
      </c>
    </row>
    <row r="31" spans="1:17" ht="11.25" customHeight="1">
      <c r="A31" s="766"/>
      <c r="B31" s="780"/>
      <c r="C31" s="777"/>
      <c r="D31" s="768"/>
      <c r="E31" s="909" t="s">
        <v>65</v>
      </c>
      <c r="F31" s="715">
        <v>22</v>
      </c>
      <c r="G31" s="715">
        <v>23</v>
      </c>
      <c r="H31" s="715">
        <v>6</v>
      </c>
      <c r="I31" s="715">
        <v>10</v>
      </c>
      <c r="J31" s="718">
        <v>7</v>
      </c>
      <c r="K31" s="905">
        <f t="shared" si="1"/>
        <v>68</v>
      </c>
      <c r="L31" s="906"/>
      <c r="M31" s="906"/>
      <c r="N31" s="715"/>
      <c r="O31" s="414"/>
      <c r="P31" s="415">
        <f t="shared" si="0"/>
        <v>0</v>
      </c>
      <c r="Q31" s="416">
        <f>K31+P31</f>
        <v>68</v>
      </c>
    </row>
    <row r="32" spans="1:17" ht="11.25" customHeight="1">
      <c r="A32" s="766"/>
      <c r="B32" s="780"/>
      <c r="C32" s="777"/>
      <c r="D32" s="768"/>
      <c r="E32" s="907" t="s">
        <v>64</v>
      </c>
      <c r="F32" s="715">
        <v>10</v>
      </c>
      <c r="G32" s="715">
        <v>1</v>
      </c>
      <c r="H32" s="715">
        <v>2</v>
      </c>
      <c r="I32" s="715">
        <v>2</v>
      </c>
      <c r="J32" s="718">
        <v>1</v>
      </c>
      <c r="K32" s="905">
        <f t="shared" si="1"/>
        <v>16</v>
      </c>
      <c r="L32" s="906"/>
      <c r="M32" s="906"/>
      <c r="N32" s="715"/>
      <c r="O32" s="414"/>
      <c r="P32" s="415">
        <f t="shared" si="0"/>
        <v>0</v>
      </c>
      <c r="Q32" s="416">
        <f>K32+P32</f>
        <v>16</v>
      </c>
    </row>
    <row r="33" spans="1:17" ht="11.25" customHeight="1">
      <c r="A33" s="766"/>
      <c r="B33" s="780"/>
      <c r="C33" s="777"/>
      <c r="D33" s="768"/>
      <c r="E33" s="909" t="s">
        <v>63</v>
      </c>
      <c r="F33" s="715">
        <v>5</v>
      </c>
      <c r="G33" s="715">
        <v>5</v>
      </c>
      <c r="H33" s="715">
        <v>5</v>
      </c>
      <c r="I33" s="715">
        <v>2</v>
      </c>
      <c r="J33" s="718">
        <v>0</v>
      </c>
      <c r="K33" s="905">
        <f t="shared" si="1"/>
        <v>17</v>
      </c>
      <c r="L33" s="906"/>
      <c r="M33" s="906"/>
      <c r="N33" s="715"/>
      <c r="O33" s="414"/>
      <c r="P33" s="415">
        <f t="shared" si="0"/>
        <v>0</v>
      </c>
      <c r="Q33" s="416">
        <f>K33+P33</f>
        <v>17</v>
      </c>
    </row>
    <row r="34" spans="1:17" ht="11.25" customHeight="1">
      <c r="A34" s="766"/>
      <c r="B34" s="780"/>
      <c r="C34" s="777"/>
      <c r="D34" s="768"/>
      <c r="E34" s="907" t="s">
        <v>62</v>
      </c>
      <c r="F34" s="715">
        <v>0</v>
      </c>
      <c r="G34" s="715">
        <v>14</v>
      </c>
      <c r="H34" s="715">
        <v>37</v>
      </c>
      <c r="I34" s="715">
        <v>16</v>
      </c>
      <c r="J34" s="718">
        <v>18</v>
      </c>
      <c r="K34" s="905">
        <f t="shared" si="1"/>
        <v>85</v>
      </c>
      <c r="L34" s="906"/>
      <c r="M34" s="906"/>
      <c r="N34" s="715"/>
      <c r="O34" s="414"/>
      <c r="P34" s="415">
        <f t="shared" si="0"/>
        <v>0</v>
      </c>
      <c r="Q34" s="416">
        <f>K34+P34</f>
        <v>85</v>
      </c>
    </row>
    <row r="35" spans="1:17" ht="11.25" customHeight="1">
      <c r="A35" s="766"/>
      <c r="B35" s="780"/>
      <c r="C35" s="777"/>
      <c r="D35" s="769"/>
      <c r="E35" s="907" t="s">
        <v>61</v>
      </c>
      <c r="F35" s="715">
        <f>SUBTOTAL(9,F30:F34)</f>
        <v>47</v>
      </c>
      <c r="G35" s="715">
        <f>SUBTOTAL(9,G30:G34)</f>
        <v>58</v>
      </c>
      <c r="H35" s="715">
        <f>SUBTOTAL(9,H30:H34)</f>
        <v>63</v>
      </c>
      <c r="I35" s="715">
        <f>SUBTOTAL(9,I30:I34)</f>
        <v>36</v>
      </c>
      <c r="J35" s="718">
        <f>SUBTOTAL(9,J30:J34)</f>
        <v>33</v>
      </c>
      <c r="K35" s="905">
        <f t="shared" si="1"/>
        <v>237</v>
      </c>
      <c r="L35" s="906">
        <f>SUBTOTAL(9,L30:L34)</f>
        <v>0</v>
      </c>
      <c r="M35" s="906">
        <f>SUBTOTAL(9,M30:M34)</f>
        <v>0</v>
      </c>
      <c r="N35" s="715">
        <f>SUBTOTAL(9,N30:N34)</f>
        <v>0</v>
      </c>
      <c r="O35" s="414">
        <f>SUBTOTAL(9,O30:O34)</f>
        <v>0</v>
      </c>
      <c r="P35" s="415">
        <f t="shared" si="0"/>
        <v>0</v>
      </c>
      <c r="Q35" s="416">
        <f>SUBTOTAL(9,Q30:Q34)</f>
        <v>237</v>
      </c>
    </row>
    <row r="36" spans="1:17" ht="11.25" customHeight="1">
      <c r="A36" s="766"/>
      <c r="B36" s="780"/>
      <c r="C36" s="777"/>
      <c r="D36" s="413" t="s">
        <v>41</v>
      </c>
      <c r="E36" s="904"/>
      <c r="F36" s="715">
        <v>71</v>
      </c>
      <c r="G36" s="715">
        <v>0</v>
      </c>
      <c r="H36" s="715">
        <v>0</v>
      </c>
      <c r="I36" s="715">
        <v>0</v>
      </c>
      <c r="J36" s="718">
        <v>0</v>
      </c>
      <c r="K36" s="905">
        <f t="shared" si="1"/>
        <v>71</v>
      </c>
      <c r="L36" s="906"/>
      <c r="M36" s="906"/>
      <c r="N36" s="715">
        <v>151</v>
      </c>
      <c r="O36" s="414"/>
      <c r="P36" s="415">
        <f t="shared" si="0"/>
        <v>151</v>
      </c>
      <c r="Q36" s="416">
        <f>K36+P36</f>
        <v>222</v>
      </c>
    </row>
    <row r="37" spans="1:17" ht="11.25" customHeight="1" thickBot="1">
      <c r="A37" s="766"/>
      <c r="B37" s="780"/>
      <c r="C37" s="782"/>
      <c r="D37" s="419" t="s">
        <v>42</v>
      </c>
      <c r="E37" s="911"/>
      <c r="F37" s="716">
        <f>SUBTOTAL(9,F30:F36)</f>
        <v>118</v>
      </c>
      <c r="G37" s="716">
        <f>SUBTOTAL(9,G30:G36)</f>
        <v>58</v>
      </c>
      <c r="H37" s="716">
        <f>SUBTOTAL(9,H30:H36)</f>
        <v>63</v>
      </c>
      <c r="I37" s="716">
        <f>SUBTOTAL(9,I30:I36)</f>
        <v>36</v>
      </c>
      <c r="J37" s="912">
        <f>SUBTOTAL(9,J30:J36)</f>
        <v>33</v>
      </c>
      <c r="K37" s="913">
        <f t="shared" si="1"/>
        <v>308</v>
      </c>
      <c r="L37" s="914">
        <f>SUBTOTAL(9,L30:L36)</f>
        <v>0</v>
      </c>
      <c r="M37" s="914">
        <f>SUBTOTAL(9,M30:M36)</f>
        <v>0</v>
      </c>
      <c r="N37" s="716">
        <f>SUBTOTAL(9,N30:N36)</f>
        <v>151</v>
      </c>
      <c r="O37" s="420">
        <f>SUBTOTAL(9,O30:O36)</f>
        <v>0</v>
      </c>
      <c r="P37" s="421">
        <f t="shared" si="0"/>
        <v>151</v>
      </c>
      <c r="Q37" s="422">
        <f>SUBTOTAL(9,Q30:Q36)</f>
        <v>459</v>
      </c>
    </row>
    <row r="38" spans="1:17" ht="11.25" customHeight="1" thickTop="1" thickBot="1">
      <c r="A38" s="766"/>
      <c r="B38" s="781"/>
      <c r="C38" s="423" t="s">
        <v>60</v>
      </c>
      <c r="D38" s="424"/>
      <c r="E38" s="915"/>
      <c r="F38" s="916">
        <f>SUBTOTAL(9,F4:F37)</f>
        <v>348</v>
      </c>
      <c r="G38" s="916">
        <f>SUBTOTAL(9,G4:G37)</f>
        <v>286</v>
      </c>
      <c r="H38" s="916">
        <f>SUBTOTAL(9,H4:H37)</f>
        <v>226</v>
      </c>
      <c r="I38" s="916">
        <f>SUBTOTAL(9,I4:I37)</f>
        <v>122</v>
      </c>
      <c r="J38" s="917">
        <f>SUBTOTAL(9,J4:J37)</f>
        <v>101</v>
      </c>
      <c r="K38" s="918">
        <f t="shared" si="1"/>
        <v>1083</v>
      </c>
      <c r="L38" s="919">
        <f>SUBTOTAL(9,L4:L37)</f>
        <v>2</v>
      </c>
      <c r="M38" s="919">
        <f>SUBTOTAL(9,M4:M37)</f>
        <v>5</v>
      </c>
      <c r="N38" s="916">
        <f>SUBTOTAL(9,N4:N37)</f>
        <v>151</v>
      </c>
      <c r="O38" s="425">
        <f>SUBTOTAL(9,O4:O37)</f>
        <v>2</v>
      </c>
      <c r="P38" s="426">
        <f t="shared" si="0"/>
        <v>160</v>
      </c>
      <c r="Q38" s="427">
        <f>SUBTOTAL(9,Q4:Q37)</f>
        <v>1243</v>
      </c>
    </row>
    <row r="39" spans="1:17" ht="11.25" customHeight="1">
      <c r="A39" s="766"/>
      <c r="B39" s="770" t="s">
        <v>59</v>
      </c>
      <c r="C39" s="771"/>
      <c r="D39" s="428" t="s">
        <v>44</v>
      </c>
      <c r="E39" s="920"/>
      <c r="F39" s="921">
        <v>164</v>
      </c>
      <c r="G39" s="922">
        <v>101</v>
      </c>
      <c r="H39" s="921">
        <v>191</v>
      </c>
      <c r="I39" s="921">
        <v>45</v>
      </c>
      <c r="J39" s="923">
        <v>0</v>
      </c>
      <c r="K39" s="924">
        <f t="shared" si="1"/>
        <v>501</v>
      </c>
      <c r="L39" s="925"/>
      <c r="M39" s="925"/>
      <c r="N39" s="921"/>
      <c r="O39" s="429"/>
      <c r="P39" s="430">
        <f t="shared" si="0"/>
        <v>0</v>
      </c>
      <c r="Q39" s="431">
        <f>K39+P39</f>
        <v>501</v>
      </c>
    </row>
    <row r="40" spans="1:17" ht="11.25" customHeight="1">
      <c r="A40" s="766"/>
      <c r="B40" s="772"/>
      <c r="C40" s="773"/>
      <c r="D40" s="418" t="s">
        <v>45</v>
      </c>
      <c r="E40" s="904"/>
      <c r="F40" s="715">
        <v>12</v>
      </c>
      <c r="G40" s="926">
        <v>8</v>
      </c>
      <c r="H40" s="715">
        <v>10</v>
      </c>
      <c r="I40" s="715">
        <v>3</v>
      </c>
      <c r="J40" s="718">
        <v>2</v>
      </c>
      <c r="K40" s="905">
        <f t="shared" si="1"/>
        <v>35</v>
      </c>
      <c r="L40" s="906"/>
      <c r="M40" s="906"/>
      <c r="N40" s="715"/>
      <c r="O40" s="414"/>
      <c r="P40" s="415">
        <f t="shared" si="0"/>
        <v>0</v>
      </c>
      <c r="Q40" s="416">
        <f>K40+P40</f>
        <v>35</v>
      </c>
    </row>
    <row r="41" spans="1:17" ht="11.25" customHeight="1">
      <c r="A41" s="766"/>
      <c r="B41" s="772"/>
      <c r="C41" s="773"/>
      <c r="D41" s="418" t="s">
        <v>46</v>
      </c>
      <c r="E41" s="904"/>
      <c r="F41" s="715">
        <v>7</v>
      </c>
      <c r="G41" s="926">
        <v>6</v>
      </c>
      <c r="H41" s="715">
        <v>4</v>
      </c>
      <c r="I41" s="715">
        <v>2</v>
      </c>
      <c r="J41" s="718">
        <v>0</v>
      </c>
      <c r="K41" s="905">
        <f t="shared" si="1"/>
        <v>19</v>
      </c>
      <c r="L41" s="906"/>
      <c r="M41" s="906"/>
      <c r="N41" s="715"/>
      <c r="O41" s="414"/>
      <c r="P41" s="415">
        <f t="shared" si="0"/>
        <v>0</v>
      </c>
      <c r="Q41" s="416">
        <f>K41+P41</f>
        <v>19</v>
      </c>
    </row>
    <row r="42" spans="1:17" ht="11.25" customHeight="1" thickBot="1">
      <c r="A42" s="766"/>
      <c r="B42" s="772"/>
      <c r="C42" s="773"/>
      <c r="D42" s="419" t="s">
        <v>47</v>
      </c>
      <c r="E42" s="911"/>
      <c r="F42" s="716">
        <v>19</v>
      </c>
      <c r="G42" s="927">
        <v>57</v>
      </c>
      <c r="H42" s="716">
        <v>21</v>
      </c>
      <c r="I42" s="716">
        <v>7</v>
      </c>
      <c r="J42" s="912">
        <v>4</v>
      </c>
      <c r="K42" s="913">
        <f t="shared" si="1"/>
        <v>108</v>
      </c>
      <c r="L42" s="914"/>
      <c r="M42" s="914"/>
      <c r="N42" s="716"/>
      <c r="O42" s="420"/>
      <c r="P42" s="421">
        <f t="shared" si="0"/>
        <v>0</v>
      </c>
      <c r="Q42" s="422">
        <f>K42+P42</f>
        <v>108</v>
      </c>
    </row>
    <row r="43" spans="1:17" ht="11.25" customHeight="1" thickTop="1" thickBot="1">
      <c r="A43" s="766"/>
      <c r="B43" s="774"/>
      <c r="C43" s="775"/>
      <c r="D43" s="432" t="s">
        <v>58</v>
      </c>
      <c r="E43" s="433"/>
      <c r="F43" s="434">
        <f>SUBTOTAL(9,F39:F42)</f>
        <v>202</v>
      </c>
      <c r="G43" s="434">
        <f>SUBTOTAL(9,G39:G42)</f>
        <v>172</v>
      </c>
      <c r="H43" s="434">
        <f>SUBTOTAL(9,H39:H42)</f>
        <v>226</v>
      </c>
      <c r="I43" s="434">
        <f>SUBTOTAL(9,I39:I42)</f>
        <v>57</v>
      </c>
      <c r="J43" s="435">
        <f>SUBTOTAL(9,J39:J42)</f>
        <v>6</v>
      </c>
      <c r="K43" s="436">
        <f t="shared" si="1"/>
        <v>663</v>
      </c>
      <c r="L43" s="437">
        <f>SUBTOTAL(9,L39:L42)</f>
        <v>0</v>
      </c>
      <c r="M43" s="437">
        <f>SUBTOTAL(9,M39:M42)</f>
        <v>0</v>
      </c>
      <c r="N43" s="434">
        <f>SUBTOTAL(9,N39:N42)</f>
        <v>0</v>
      </c>
      <c r="O43" s="434">
        <f>SUBTOTAL(9,O39:O42)</f>
        <v>0</v>
      </c>
      <c r="P43" s="426">
        <f t="shared" si="0"/>
        <v>0</v>
      </c>
      <c r="Q43" s="438">
        <f>SUBTOTAL(9,Q39:Q42)</f>
        <v>663</v>
      </c>
    </row>
    <row r="44" spans="1:17" ht="11.25" customHeight="1" thickBot="1">
      <c r="A44" s="766"/>
      <c r="B44" s="439" t="s">
        <v>57</v>
      </c>
      <c r="C44" s="440"/>
      <c r="D44" s="440"/>
      <c r="E44" s="440"/>
      <c r="F44" s="441">
        <f>SUBTOTAL(9,F4:F43)</f>
        <v>550</v>
      </c>
      <c r="G44" s="441">
        <f>SUBTOTAL(9,G4:G43)</f>
        <v>458</v>
      </c>
      <c r="H44" s="441">
        <f>SUBTOTAL(9,H4:H43)</f>
        <v>452</v>
      </c>
      <c r="I44" s="441">
        <f>SUBTOTAL(9,I4:I43)</f>
        <v>179</v>
      </c>
      <c r="J44" s="442">
        <f>SUBTOTAL(9,J4:J43)</f>
        <v>107</v>
      </c>
      <c r="K44" s="443">
        <f t="shared" si="1"/>
        <v>1746</v>
      </c>
      <c r="L44" s="444">
        <f>SUBTOTAL(9,L4:L43)</f>
        <v>2</v>
      </c>
      <c r="M44" s="444">
        <f>SUBTOTAL(9,M4:M43)</f>
        <v>5</v>
      </c>
      <c r="N44" s="441">
        <f>SUBTOTAL(9,N4:N43)</f>
        <v>151</v>
      </c>
      <c r="O44" s="441">
        <f>SUBTOTAL(9,O4:O43)</f>
        <v>2</v>
      </c>
      <c r="P44" s="445">
        <f t="shared" si="0"/>
        <v>160</v>
      </c>
      <c r="Q44" s="446">
        <f>SUBTOTAL(9,Q4:Q43)</f>
        <v>1906</v>
      </c>
    </row>
    <row r="45" spans="1:17" ht="6" customHeight="1">
      <c r="A45" s="766"/>
      <c r="B45" s="417"/>
      <c r="C45" s="417"/>
      <c r="D45" s="417"/>
      <c r="E45" s="417"/>
      <c r="F45" s="426"/>
      <c r="G45" s="426"/>
      <c r="H45" s="426"/>
      <c r="I45" s="426"/>
      <c r="J45" s="426"/>
      <c r="K45" s="426"/>
      <c r="L45" s="426"/>
      <c r="M45" s="426"/>
      <c r="N45" s="426"/>
      <c r="O45" s="426"/>
      <c r="P45" s="447"/>
      <c r="Q45" s="426"/>
    </row>
    <row r="46" spans="1:17" ht="11.25" customHeight="1">
      <c r="A46" s="766"/>
      <c r="B46" s="896" t="s">
        <v>318</v>
      </c>
      <c r="C46" s="448"/>
      <c r="D46" s="448"/>
      <c r="E46" s="448"/>
      <c r="F46" s="449"/>
      <c r="G46" s="449"/>
      <c r="H46" s="449"/>
      <c r="I46" s="449"/>
      <c r="J46" s="449"/>
      <c r="K46" s="450"/>
      <c r="L46" s="449"/>
      <c r="M46" s="449"/>
      <c r="N46" s="449"/>
      <c r="O46" s="449"/>
      <c r="P46" s="450"/>
      <c r="Q46" s="450"/>
    </row>
    <row r="47" spans="1:17" ht="11.25" customHeight="1">
      <c r="A47" s="766"/>
      <c r="B47" s="393"/>
      <c r="C47" s="393"/>
      <c r="D47" s="393"/>
      <c r="E47" s="393"/>
      <c r="F47" s="393"/>
      <c r="G47" s="393"/>
      <c r="H47" s="393"/>
      <c r="I47" s="393"/>
      <c r="J47" s="393"/>
      <c r="K47" s="393"/>
      <c r="L47" s="393"/>
      <c r="M47" s="393"/>
      <c r="N47" s="393"/>
      <c r="O47" s="393"/>
      <c r="P47" s="393"/>
      <c r="Q47" s="367"/>
    </row>
    <row r="48" spans="1:17">
      <c r="A48" s="766"/>
      <c r="B48" s="451"/>
      <c r="C48" s="451"/>
      <c r="D48" s="451"/>
      <c r="E48" s="451"/>
      <c r="F48" s="451"/>
      <c r="G48" s="451"/>
      <c r="H48" s="451"/>
      <c r="I48" s="451"/>
      <c r="J48" s="451"/>
      <c r="K48" s="451"/>
      <c r="L48" s="451"/>
      <c r="M48" s="451"/>
      <c r="N48" s="451"/>
      <c r="O48" s="451"/>
      <c r="P48" s="451"/>
      <c r="Q48" s="451"/>
    </row>
    <row r="49" spans="1:1">
      <c r="A49" s="156"/>
    </row>
    <row r="50" spans="1:1">
      <c r="A50" s="156"/>
    </row>
    <row r="51" spans="1:1">
      <c r="A51" s="156"/>
    </row>
    <row r="52" spans="1:1">
      <c r="A52" s="156"/>
    </row>
    <row r="53" spans="1:1">
      <c r="A53" s="156"/>
    </row>
    <row r="54" spans="1:1">
      <c r="A54" s="156"/>
    </row>
    <row r="55" spans="1:1">
      <c r="A55" s="156"/>
    </row>
    <row r="56" spans="1:1">
      <c r="A56" s="156"/>
    </row>
  </sheetData>
  <mergeCells count="11">
    <mergeCell ref="A1:A48"/>
    <mergeCell ref="D18:D21"/>
    <mergeCell ref="D22:D24"/>
    <mergeCell ref="D25:D28"/>
    <mergeCell ref="D30:D35"/>
    <mergeCell ref="B39:C43"/>
    <mergeCell ref="C4:C29"/>
    <mergeCell ref="B4:B38"/>
    <mergeCell ref="D5:D9"/>
    <mergeCell ref="D12:D16"/>
    <mergeCell ref="C30:C37"/>
  </mergeCells>
  <phoneticPr fontId="3"/>
  <printOptions horizontalCentered="1"/>
  <pageMargins left="0.78740157480314965" right="0.78740157480314965" top="0.78740157480314965" bottom="0.78740157480314965" header="0.51181102362204722" footer="0.59055118110236227"/>
  <pageSetup paperSize="9" scale="95" orientation="landscape" r:id="rId1"/>
  <headerFooter alignWithMargins="0">
    <oddFooter xml:space="preserve">&amp;C&amp;"ＭＳ Ｐ明朝,標準"&amp;16
</oddFooter>
  </headerFooter>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G1:T47"/>
  <sheetViews>
    <sheetView tabSelected="1" view="pageBreakPreview" topLeftCell="B2" zoomScaleNormal="124" zoomScaleSheetLayoutView="100" workbookViewId="0">
      <selection activeCell="A16" sqref="A16"/>
    </sheetView>
  </sheetViews>
  <sheetFormatPr defaultRowHeight="13"/>
  <cols>
    <col min="1" max="1" width="20.26953125" style="6" customWidth="1"/>
    <col min="2" max="6" width="7.7265625" style="6" customWidth="1"/>
    <col min="7" max="9" width="9" style="6"/>
    <col min="10" max="12" width="4.6328125" style="6" customWidth="1"/>
    <col min="13" max="18" width="9" style="6"/>
    <col min="19" max="19" width="4.6328125" style="6" customWidth="1"/>
    <col min="20" max="256" width="9" style="6"/>
    <col min="257" max="257" width="20.26953125" style="6" customWidth="1"/>
    <col min="258" max="262" width="7.7265625" style="6" customWidth="1"/>
    <col min="263" max="265" width="9" style="6"/>
    <col min="266" max="268" width="4.6328125" style="6" customWidth="1"/>
    <col min="269" max="274" width="9" style="6"/>
    <col min="275" max="275" width="4.6328125" style="6" customWidth="1"/>
    <col min="276" max="512" width="9" style="6"/>
    <col min="513" max="513" width="20.26953125" style="6" customWidth="1"/>
    <col min="514" max="518" width="7.7265625" style="6" customWidth="1"/>
    <col min="519" max="521" width="9" style="6"/>
    <col min="522" max="524" width="4.6328125" style="6" customWidth="1"/>
    <col min="525" max="530" width="9" style="6"/>
    <col min="531" max="531" width="4.6328125" style="6" customWidth="1"/>
    <col min="532" max="768" width="9" style="6"/>
    <col min="769" max="769" width="20.26953125" style="6" customWidth="1"/>
    <col min="770" max="774" width="7.7265625" style="6" customWidth="1"/>
    <col min="775" max="777" width="9" style="6"/>
    <col min="778" max="780" width="4.6328125" style="6" customWidth="1"/>
    <col min="781" max="786" width="9" style="6"/>
    <col min="787" max="787" width="4.6328125" style="6" customWidth="1"/>
    <col min="788" max="1024" width="9" style="6"/>
    <col min="1025" max="1025" width="20.26953125" style="6" customWidth="1"/>
    <col min="1026" max="1030" width="7.7265625" style="6" customWidth="1"/>
    <col min="1031" max="1033" width="9" style="6"/>
    <col min="1034" max="1036" width="4.6328125" style="6" customWidth="1"/>
    <col min="1037" max="1042" width="9" style="6"/>
    <col min="1043" max="1043" width="4.6328125" style="6" customWidth="1"/>
    <col min="1044" max="1280" width="9" style="6"/>
    <col min="1281" max="1281" width="20.26953125" style="6" customWidth="1"/>
    <col min="1282" max="1286" width="7.7265625" style="6" customWidth="1"/>
    <col min="1287" max="1289" width="9" style="6"/>
    <col min="1290" max="1292" width="4.6328125" style="6" customWidth="1"/>
    <col min="1293" max="1298" width="9" style="6"/>
    <col min="1299" max="1299" width="4.6328125" style="6" customWidth="1"/>
    <col min="1300" max="1536" width="9" style="6"/>
    <col min="1537" max="1537" width="20.26953125" style="6" customWidth="1"/>
    <col min="1538" max="1542" width="7.7265625" style="6" customWidth="1"/>
    <col min="1543" max="1545" width="9" style="6"/>
    <col min="1546" max="1548" width="4.6328125" style="6" customWidth="1"/>
    <col min="1549" max="1554" width="9" style="6"/>
    <col min="1555" max="1555" width="4.6328125" style="6" customWidth="1"/>
    <col min="1556" max="1792" width="9" style="6"/>
    <col min="1793" max="1793" width="20.26953125" style="6" customWidth="1"/>
    <col min="1794" max="1798" width="7.7265625" style="6" customWidth="1"/>
    <col min="1799" max="1801" width="9" style="6"/>
    <col min="1802" max="1804" width="4.6328125" style="6" customWidth="1"/>
    <col min="1805" max="1810" width="9" style="6"/>
    <col min="1811" max="1811" width="4.6328125" style="6" customWidth="1"/>
    <col min="1812" max="2048" width="9" style="6"/>
    <col min="2049" max="2049" width="20.26953125" style="6" customWidth="1"/>
    <col min="2050" max="2054" width="7.7265625" style="6" customWidth="1"/>
    <col min="2055" max="2057" width="9" style="6"/>
    <col min="2058" max="2060" width="4.6328125" style="6" customWidth="1"/>
    <col min="2061" max="2066" width="9" style="6"/>
    <col min="2067" max="2067" width="4.6328125" style="6" customWidth="1"/>
    <col min="2068" max="2304" width="9" style="6"/>
    <col min="2305" max="2305" width="20.26953125" style="6" customWidth="1"/>
    <col min="2306" max="2310" width="7.7265625" style="6" customWidth="1"/>
    <col min="2311" max="2313" width="9" style="6"/>
    <col min="2314" max="2316" width="4.6328125" style="6" customWidth="1"/>
    <col min="2317" max="2322" width="9" style="6"/>
    <col min="2323" max="2323" width="4.6328125" style="6" customWidth="1"/>
    <col min="2324" max="2560" width="9" style="6"/>
    <col min="2561" max="2561" width="20.26953125" style="6" customWidth="1"/>
    <col min="2562" max="2566" width="7.7265625" style="6" customWidth="1"/>
    <col min="2567" max="2569" width="9" style="6"/>
    <col min="2570" max="2572" width="4.6328125" style="6" customWidth="1"/>
    <col min="2573" max="2578" width="9" style="6"/>
    <col min="2579" max="2579" width="4.6328125" style="6" customWidth="1"/>
    <col min="2580" max="2816" width="9" style="6"/>
    <col min="2817" max="2817" width="20.26953125" style="6" customWidth="1"/>
    <col min="2818" max="2822" width="7.7265625" style="6" customWidth="1"/>
    <col min="2823" max="2825" width="9" style="6"/>
    <col min="2826" max="2828" width="4.6328125" style="6" customWidth="1"/>
    <col min="2829" max="2834" width="9" style="6"/>
    <col min="2835" max="2835" width="4.6328125" style="6" customWidth="1"/>
    <col min="2836" max="3072" width="9" style="6"/>
    <col min="3073" max="3073" width="20.26953125" style="6" customWidth="1"/>
    <col min="3074" max="3078" width="7.7265625" style="6" customWidth="1"/>
    <col min="3079" max="3081" width="9" style="6"/>
    <col min="3082" max="3084" width="4.6328125" style="6" customWidth="1"/>
    <col min="3085" max="3090" width="9" style="6"/>
    <col min="3091" max="3091" width="4.6328125" style="6" customWidth="1"/>
    <col min="3092" max="3328" width="9" style="6"/>
    <col min="3329" max="3329" width="20.26953125" style="6" customWidth="1"/>
    <col min="3330" max="3334" width="7.7265625" style="6" customWidth="1"/>
    <col min="3335" max="3337" width="9" style="6"/>
    <col min="3338" max="3340" width="4.6328125" style="6" customWidth="1"/>
    <col min="3341" max="3346" width="9" style="6"/>
    <col min="3347" max="3347" width="4.6328125" style="6" customWidth="1"/>
    <col min="3348" max="3584" width="9" style="6"/>
    <col min="3585" max="3585" width="20.26953125" style="6" customWidth="1"/>
    <col min="3586" max="3590" width="7.7265625" style="6" customWidth="1"/>
    <col min="3591" max="3593" width="9" style="6"/>
    <col min="3594" max="3596" width="4.6328125" style="6" customWidth="1"/>
    <col min="3597" max="3602" width="9" style="6"/>
    <col min="3603" max="3603" width="4.6328125" style="6" customWidth="1"/>
    <col min="3604" max="3840" width="9" style="6"/>
    <col min="3841" max="3841" width="20.26953125" style="6" customWidth="1"/>
    <col min="3842" max="3846" width="7.7265625" style="6" customWidth="1"/>
    <col min="3847" max="3849" width="9" style="6"/>
    <col min="3850" max="3852" width="4.6328125" style="6" customWidth="1"/>
    <col min="3853" max="3858" width="9" style="6"/>
    <col min="3859" max="3859" width="4.6328125" style="6" customWidth="1"/>
    <col min="3860" max="4096" width="9" style="6"/>
    <col min="4097" max="4097" width="20.26953125" style="6" customWidth="1"/>
    <col min="4098" max="4102" width="7.7265625" style="6" customWidth="1"/>
    <col min="4103" max="4105" width="9" style="6"/>
    <col min="4106" max="4108" width="4.6328125" style="6" customWidth="1"/>
    <col min="4109" max="4114" width="9" style="6"/>
    <col min="4115" max="4115" width="4.6328125" style="6" customWidth="1"/>
    <col min="4116" max="4352" width="9" style="6"/>
    <col min="4353" max="4353" width="20.26953125" style="6" customWidth="1"/>
    <col min="4354" max="4358" width="7.7265625" style="6" customWidth="1"/>
    <col min="4359" max="4361" width="9" style="6"/>
    <col min="4362" max="4364" width="4.6328125" style="6" customWidth="1"/>
    <col min="4365" max="4370" width="9" style="6"/>
    <col min="4371" max="4371" width="4.6328125" style="6" customWidth="1"/>
    <col min="4372" max="4608" width="9" style="6"/>
    <col min="4609" max="4609" width="20.26953125" style="6" customWidth="1"/>
    <col min="4610" max="4614" width="7.7265625" style="6" customWidth="1"/>
    <col min="4615" max="4617" width="9" style="6"/>
    <col min="4618" max="4620" width="4.6328125" style="6" customWidth="1"/>
    <col min="4621" max="4626" width="9" style="6"/>
    <col min="4627" max="4627" width="4.6328125" style="6" customWidth="1"/>
    <col min="4628" max="4864" width="9" style="6"/>
    <col min="4865" max="4865" width="20.26953125" style="6" customWidth="1"/>
    <col min="4866" max="4870" width="7.7265625" style="6" customWidth="1"/>
    <col min="4871" max="4873" width="9" style="6"/>
    <col min="4874" max="4876" width="4.6328125" style="6" customWidth="1"/>
    <col min="4877" max="4882" width="9" style="6"/>
    <col min="4883" max="4883" width="4.6328125" style="6" customWidth="1"/>
    <col min="4884" max="5120" width="9" style="6"/>
    <col min="5121" max="5121" width="20.26953125" style="6" customWidth="1"/>
    <col min="5122" max="5126" width="7.7265625" style="6" customWidth="1"/>
    <col min="5127" max="5129" width="9" style="6"/>
    <col min="5130" max="5132" width="4.6328125" style="6" customWidth="1"/>
    <col min="5133" max="5138" width="9" style="6"/>
    <col min="5139" max="5139" width="4.6328125" style="6" customWidth="1"/>
    <col min="5140" max="5376" width="9" style="6"/>
    <col min="5377" max="5377" width="20.26953125" style="6" customWidth="1"/>
    <col min="5378" max="5382" width="7.7265625" style="6" customWidth="1"/>
    <col min="5383" max="5385" width="9" style="6"/>
    <col min="5386" max="5388" width="4.6328125" style="6" customWidth="1"/>
    <col min="5389" max="5394" width="9" style="6"/>
    <col min="5395" max="5395" width="4.6328125" style="6" customWidth="1"/>
    <col min="5396" max="5632" width="9" style="6"/>
    <col min="5633" max="5633" width="20.26953125" style="6" customWidth="1"/>
    <col min="5634" max="5638" width="7.7265625" style="6" customWidth="1"/>
    <col min="5639" max="5641" width="9" style="6"/>
    <col min="5642" max="5644" width="4.6328125" style="6" customWidth="1"/>
    <col min="5645" max="5650" width="9" style="6"/>
    <col min="5651" max="5651" width="4.6328125" style="6" customWidth="1"/>
    <col min="5652" max="5888" width="9" style="6"/>
    <col min="5889" max="5889" width="20.26953125" style="6" customWidth="1"/>
    <col min="5890" max="5894" width="7.7265625" style="6" customWidth="1"/>
    <col min="5895" max="5897" width="9" style="6"/>
    <col min="5898" max="5900" width="4.6328125" style="6" customWidth="1"/>
    <col min="5901" max="5906" width="9" style="6"/>
    <col min="5907" max="5907" width="4.6328125" style="6" customWidth="1"/>
    <col min="5908" max="6144" width="9" style="6"/>
    <col min="6145" max="6145" width="20.26953125" style="6" customWidth="1"/>
    <col min="6146" max="6150" width="7.7265625" style="6" customWidth="1"/>
    <col min="6151" max="6153" width="9" style="6"/>
    <col min="6154" max="6156" width="4.6328125" style="6" customWidth="1"/>
    <col min="6157" max="6162" width="9" style="6"/>
    <col min="6163" max="6163" width="4.6328125" style="6" customWidth="1"/>
    <col min="6164" max="6400" width="9" style="6"/>
    <col min="6401" max="6401" width="20.26953125" style="6" customWidth="1"/>
    <col min="6402" max="6406" width="7.7265625" style="6" customWidth="1"/>
    <col min="6407" max="6409" width="9" style="6"/>
    <col min="6410" max="6412" width="4.6328125" style="6" customWidth="1"/>
    <col min="6413" max="6418" width="9" style="6"/>
    <col min="6419" max="6419" width="4.6328125" style="6" customWidth="1"/>
    <col min="6420" max="6656" width="9" style="6"/>
    <col min="6657" max="6657" width="20.26953125" style="6" customWidth="1"/>
    <col min="6658" max="6662" width="7.7265625" style="6" customWidth="1"/>
    <col min="6663" max="6665" width="9" style="6"/>
    <col min="6666" max="6668" width="4.6328125" style="6" customWidth="1"/>
    <col min="6669" max="6674" width="9" style="6"/>
    <col min="6675" max="6675" width="4.6328125" style="6" customWidth="1"/>
    <col min="6676" max="6912" width="9" style="6"/>
    <col min="6913" max="6913" width="20.26953125" style="6" customWidth="1"/>
    <col min="6914" max="6918" width="7.7265625" style="6" customWidth="1"/>
    <col min="6919" max="6921" width="9" style="6"/>
    <col min="6922" max="6924" width="4.6328125" style="6" customWidth="1"/>
    <col min="6925" max="6930" width="9" style="6"/>
    <col min="6931" max="6931" width="4.6328125" style="6" customWidth="1"/>
    <col min="6932" max="7168" width="9" style="6"/>
    <col min="7169" max="7169" width="20.26953125" style="6" customWidth="1"/>
    <col min="7170" max="7174" width="7.7265625" style="6" customWidth="1"/>
    <col min="7175" max="7177" width="9" style="6"/>
    <col min="7178" max="7180" width="4.6328125" style="6" customWidth="1"/>
    <col min="7181" max="7186" width="9" style="6"/>
    <col min="7187" max="7187" width="4.6328125" style="6" customWidth="1"/>
    <col min="7188" max="7424" width="9" style="6"/>
    <col min="7425" max="7425" width="20.26953125" style="6" customWidth="1"/>
    <col min="7426" max="7430" width="7.7265625" style="6" customWidth="1"/>
    <col min="7431" max="7433" width="9" style="6"/>
    <col min="7434" max="7436" width="4.6328125" style="6" customWidth="1"/>
    <col min="7437" max="7442" width="9" style="6"/>
    <col min="7443" max="7443" width="4.6328125" style="6" customWidth="1"/>
    <col min="7444" max="7680" width="9" style="6"/>
    <col min="7681" max="7681" width="20.26953125" style="6" customWidth="1"/>
    <col min="7682" max="7686" width="7.7265625" style="6" customWidth="1"/>
    <col min="7687" max="7689" width="9" style="6"/>
    <col min="7690" max="7692" width="4.6328125" style="6" customWidth="1"/>
    <col min="7693" max="7698" width="9" style="6"/>
    <col min="7699" max="7699" width="4.6328125" style="6" customWidth="1"/>
    <col min="7700" max="7936" width="9" style="6"/>
    <col min="7937" max="7937" width="20.26953125" style="6" customWidth="1"/>
    <col min="7938" max="7942" width="7.7265625" style="6" customWidth="1"/>
    <col min="7943" max="7945" width="9" style="6"/>
    <col min="7946" max="7948" width="4.6328125" style="6" customWidth="1"/>
    <col min="7949" max="7954" width="9" style="6"/>
    <col min="7955" max="7955" width="4.6328125" style="6" customWidth="1"/>
    <col min="7956" max="8192" width="9" style="6"/>
    <col min="8193" max="8193" width="20.26953125" style="6" customWidth="1"/>
    <col min="8194" max="8198" width="7.7265625" style="6" customWidth="1"/>
    <col min="8199" max="8201" width="9" style="6"/>
    <col min="8202" max="8204" width="4.6328125" style="6" customWidth="1"/>
    <col min="8205" max="8210" width="9" style="6"/>
    <col min="8211" max="8211" width="4.6328125" style="6" customWidth="1"/>
    <col min="8212" max="8448" width="9" style="6"/>
    <col min="8449" max="8449" width="20.26953125" style="6" customWidth="1"/>
    <col min="8450" max="8454" width="7.7265625" style="6" customWidth="1"/>
    <col min="8455" max="8457" width="9" style="6"/>
    <col min="8458" max="8460" width="4.6328125" style="6" customWidth="1"/>
    <col min="8461" max="8466" width="9" style="6"/>
    <col min="8467" max="8467" width="4.6328125" style="6" customWidth="1"/>
    <col min="8468" max="8704" width="9" style="6"/>
    <col min="8705" max="8705" width="20.26953125" style="6" customWidth="1"/>
    <col min="8706" max="8710" width="7.7265625" style="6" customWidth="1"/>
    <col min="8711" max="8713" width="9" style="6"/>
    <col min="8714" max="8716" width="4.6328125" style="6" customWidth="1"/>
    <col min="8717" max="8722" width="9" style="6"/>
    <col min="8723" max="8723" width="4.6328125" style="6" customWidth="1"/>
    <col min="8724" max="8960" width="9" style="6"/>
    <col min="8961" max="8961" width="20.26953125" style="6" customWidth="1"/>
    <col min="8962" max="8966" width="7.7265625" style="6" customWidth="1"/>
    <col min="8967" max="8969" width="9" style="6"/>
    <col min="8970" max="8972" width="4.6328125" style="6" customWidth="1"/>
    <col min="8973" max="8978" width="9" style="6"/>
    <col min="8979" max="8979" width="4.6328125" style="6" customWidth="1"/>
    <col min="8980" max="9216" width="9" style="6"/>
    <col min="9217" max="9217" width="20.26953125" style="6" customWidth="1"/>
    <col min="9218" max="9222" width="7.7265625" style="6" customWidth="1"/>
    <col min="9223" max="9225" width="9" style="6"/>
    <col min="9226" max="9228" width="4.6328125" style="6" customWidth="1"/>
    <col min="9229" max="9234" width="9" style="6"/>
    <col min="9235" max="9235" width="4.6328125" style="6" customWidth="1"/>
    <col min="9236" max="9472" width="9" style="6"/>
    <col min="9473" max="9473" width="20.26953125" style="6" customWidth="1"/>
    <col min="9474" max="9478" width="7.7265625" style="6" customWidth="1"/>
    <col min="9479" max="9481" width="9" style="6"/>
    <col min="9482" max="9484" width="4.6328125" style="6" customWidth="1"/>
    <col min="9485" max="9490" width="9" style="6"/>
    <col min="9491" max="9491" width="4.6328125" style="6" customWidth="1"/>
    <col min="9492" max="9728" width="9" style="6"/>
    <col min="9729" max="9729" width="20.26953125" style="6" customWidth="1"/>
    <col min="9730" max="9734" width="7.7265625" style="6" customWidth="1"/>
    <col min="9735" max="9737" width="9" style="6"/>
    <col min="9738" max="9740" width="4.6328125" style="6" customWidth="1"/>
    <col min="9741" max="9746" width="9" style="6"/>
    <col min="9747" max="9747" width="4.6328125" style="6" customWidth="1"/>
    <col min="9748" max="9984" width="9" style="6"/>
    <col min="9985" max="9985" width="20.26953125" style="6" customWidth="1"/>
    <col min="9986" max="9990" width="7.7265625" style="6" customWidth="1"/>
    <col min="9991" max="9993" width="9" style="6"/>
    <col min="9994" max="9996" width="4.6328125" style="6" customWidth="1"/>
    <col min="9997" max="10002" width="9" style="6"/>
    <col min="10003" max="10003" width="4.6328125" style="6" customWidth="1"/>
    <col min="10004" max="10240" width="9" style="6"/>
    <col min="10241" max="10241" width="20.26953125" style="6" customWidth="1"/>
    <col min="10242" max="10246" width="7.7265625" style="6" customWidth="1"/>
    <col min="10247" max="10249" width="9" style="6"/>
    <col min="10250" max="10252" width="4.6328125" style="6" customWidth="1"/>
    <col min="10253" max="10258" width="9" style="6"/>
    <col min="10259" max="10259" width="4.6328125" style="6" customWidth="1"/>
    <col min="10260" max="10496" width="9" style="6"/>
    <col min="10497" max="10497" width="20.26953125" style="6" customWidth="1"/>
    <col min="10498" max="10502" width="7.7265625" style="6" customWidth="1"/>
    <col min="10503" max="10505" width="9" style="6"/>
    <col min="10506" max="10508" width="4.6328125" style="6" customWidth="1"/>
    <col min="10509" max="10514" width="9" style="6"/>
    <col min="10515" max="10515" width="4.6328125" style="6" customWidth="1"/>
    <col min="10516" max="10752" width="9" style="6"/>
    <col min="10753" max="10753" width="20.26953125" style="6" customWidth="1"/>
    <col min="10754" max="10758" width="7.7265625" style="6" customWidth="1"/>
    <col min="10759" max="10761" width="9" style="6"/>
    <col min="10762" max="10764" width="4.6328125" style="6" customWidth="1"/>
    <col min="10765" max="10770" width="9" style="6"/>
    <col min="10771" max="10771" width="4.6328125" style="6" customWidth="1"/>
    <col min="10772" max="11008" width="9" style="6"/>
    <col min="11009" max="11009" width="20.26953125" style="6" customWidth="1"/>
    <col min="11010" max="11014" width="7.7265625" style="6" customWidth="1"/>
    <col min="11015" max="11017" width="9" style="6"/>
    <col min="11018" max="11020" width="4.6328125" style="6" customWidth="1"/>
    <col min="11021" max="11026" width="9" style="6"/>
    <col min="11027" max="11027" width="4.6328125" style="6" customWidth="1"/>
    <col min="11028" max="11264" width="9" style="6"/>
    <col min="11265" max="11265" width="20.26953125" style="6" customWidth="1"/>
    <col min="11266" max="11270" width="7.7265625" style="6" customWidth="1"/>
    <col min="11271" max="11273" width="9" style="6"/>
    <col min="11274" max="11276" width="4.6328125" style="6" customWidth="1"/>
    <col min="11277" max="11282" width="9" style="6"/>
    <col min="11283" max="11283" width="4.6328125" style="6" customWidth="1"/>
    <col min="11284" max="11520" width="9" style="6"/>
    <col min="11521" max="11521" width="20.26953125" style="6" customWidth="1"/>
    <col min="11522" max="11526" width="7.7265625" style="6" customWidth="1"/>
    <col min="11527" max="11529" width="9" style="6"/>
    <col min="11530" max="11532" width="4.6328125" style="6" customWidth="1"/>
    <col min="11533" max="11538" width="9" style="6"/>
    <col min="11539" max="11539" width="4.6328125" style="6" customWidth="1"/>
    <col min="11540" max="11776" width="9" style="6"/>
    <col min="11777" max="11777" width="20.26953125" style="6" customWidth="1"/>
    <col min="11778" max="11782" width="7.7265625" style="6" customWidth="1"/>
    <col min="11783" max="11785" width="9" style="6"/>
    <col min="11786" max="11788" width="4.6328125" style="6" customWidth="1"/>
    <col min="11789" max="11794" width="9" style="6"/>
    <col min="11795" max="11795" width="4.6328125" style="6" customWidth="1"/>
    <col min="11796" max="12032" width="9" style="6"/>
    <col min="12033" max="12033" width="20.26953125" style="6" customWidth="1"/>
    <col min="12034" max="12038" width="7.7265625" style="6" customWidth="1"/>
    <col min="12039" max="12041" width="9" style="6"/>
    <col min="12042" max="12044" width="4.6328125" style="6" customWidth="1"/>
    <col min="12045" max="12050" width="9" style="6"/>
    <col min="12051" max="12051" width="4.6328125" style="6" customWidth="1"/>
    <col min="12052" max="12288" width="9" style="6"/>
    <col min="12289" max="12289" width="20.26953125" style="6" customWidth="1"/>
    <col min="12290" max="12294" width="7.7265625" style="6" customWidth="1"/>
    <col min="12295" max="12297" width="9" style="6"/>
    <col min="12298" max="12300" width="4.6328125" style="6" customWidth="1"/>
    <col min="12301" max="12306" width="9" style="6"/>
    <col min="12307" max="12307" width="4.6328125" style="6" customWidth="1"/>
    <col min="12308" max="12544" width="9" style="6"/>
    <col min="12545" max="12545" width="20.26953125" style="6" customWidth="1"/>
    <col min="12546" max="12550" width="7.7265625" style="6" customWidth="1"/>
    <col min="12551" max="12553" width="9" style="6"/>
    <col min="12554" max="12556" width="4.6328125" style="6" customWidth="1"/>
    <col min="12557" max="12562" width="9" style="6"/>
    <col min="12563" max="12563" width="4.6328125" style="6" customWidth="1"/>
    <col min="12564" max="12800" width="9" style="6"/>
    <col min="12801" max="12801" width="20.26953125" style="6" customWidth="1"/>
    <col min="12802" max="12806" width="7.7265625" style="6" customWidth="1"/>
    <col min="12807" max="12809" width="9" style="6"/>
    <col min="12810" max="12812" width="4.6328125" style="6" customWidth="1"/>
    <col min="12813" max="12818" width="9" style="6"/>
    <col min="12819" max="12819" width="4.6328125" style="6" customWidth="1"/>
    <col min="12820" max="13056" width="9" style="6"/>
    <col min="13057" max="13057" width="20.26953125" style="6" customWidth="1"/>
    <col min="13058" max="13062" width="7.7265625" style="6" customWidth="1"/>
    <col min="13063" max="13065" width="9" style="6"/>
    <col min="13066" max="13068" width="4.6328125" style="6" customWidth="1"/>
    <col min="13069" max="13074" width="9" style="6"/>
    <col min="13075" max="13075" width="4.6328125" style="6" customWidth="1"/>
    <col min="13076" max="13312" width="9" style="6"/>
    <col min="13313" max="13313" width="20.26953125" style="6" customWidth="1"/>
    <col min="13314" max="13318" width="7.7265625" style="6" customWidth="1"/>
    <col min="13319" max="13321" width="9" style="6"/>
    <col min="13322" max="13324" width="4.6328125" style="6" customWidth="1"/>
    <col min="13325" max="13330" width="9" style="6"/>
    <col min="13331" max="13331" width="4.6328125" style="6" customWidth="1"/>
    <col min="13332" max="13568" width="9" style="6"/>
    <col min="13569" max="13569" width="20.26953125" style="6" customWidth="1"/>
    <col min="13570" max="13574" width="7.7265625" style="6" customWidth="1"/>
    <col min="13575" max="13577" width="9" style="6"/>
    <col min="13578" max="13580" width="4.6328125" style="6" customWidth="1"/>
    <col min="13581" max="13586" width="9" style="6"/>
    <col min="13587" max="13587" width="4.6328125" style="6" customWidth="1"/>
    <col min="13588" max="13824" width="9" style="6"/>
    <col min="13825" max="13825" width="20.26953125" style="6" customWidth="1"/>
    <col min="13826" max="13830" width="7.7265625" style="6" customWidth="1"/>
    <col min="13831" max="13833" width="9" style="6"/>
    <col min="13834" max="13836" width="4.6328125" style="6" customWidth="1"/>
    <col min="13837" max="13842" width="9" style="6"/>
    <col min="13843" max="13843" width="4.6328125" style="6" customWidth="1"/>
    <col min="13844" max="14080" width="9" style="6"/>
    <col min="14081" max="14081" width="20.26953125" style="6" customWidth="1"/>
    <col min="14082" max="14086" width="7.7265625" style="6" customWidth="1"/>
    <col min="14087" max="14089" width="9" style="6"/>
    <col min="14090" max="14092" width="4.6328125" style="6" customWidth="1"/>
    <col min="14093" max="14098" width="9" style="6"/>
    <col min="14099" max="14099" width="4.6328125" style="6" customWidth="1"/>
    <col min="14100" max="14336" width="9" style="6"/>
    <col min="14337" max="14337" width="20.26953125" style="6" customWidth="1"/>
    <col min="14338" max="14342" width="7.7265625" style="6" customWidth="1"/>
    <col min="14343" max="14345" width="9" style="6"/>
    <col min="14346" max="14348" width="4.6328125" style="6" customWidth="1"/>
    <col min="14349" max="14354" width="9" style="6"/>
    <col min="14355" max="14355" width="4.6328125" style="6" customWidth="1"/>
    <col min="14356" max="14592" width="9" style="6"/>
    <col min="14593" max="14593" width="20.26953125" style="6" customWidth="1"/>
    <col min="14594" max="14598" width="7.7265625" style="6" customWidth="1"/>
    <col min="14599" max="14601" width="9" style="6"/>
    <col min="14602" max="14604" width="4.6328125" style="6" customWidth="1"/>
    <col min="14605" max="14610" width="9" style="6"/>
    <col min="14611" max="14611" width="4.6328125" style="6" customWidth="1"/>
    <col min="14612" max="14848" width="9" style="6"/>
    <col min="14849" max="14849" width="20.26953125" style="6" customWidth="1"/>
    <col min="14850" max="14854" width="7.7265625" style="6" customWidth="1"/>
    <col min="14855" max="14857" width="9" style="6"/>
    <col min="14858" max="14860" width="4.6328125" style="6" customWidth="1"/>
    <col min="14861" max="14866" width="9" style="6"/>
    <col min="14867" max="14867" width="4.6328125" style="6" customWidth="1"/>
    <col min="14868" max="15104" width="9" style="6"/>
    <col min="15105" max="15105" width="20.26953125" style="6" customWidth="1"/>
    <col min="15106" max="15110" width="7.7265625" style="6" customWidth="1"/>
    <col min="15111" max="15113" width="9" style="6"/>
    <col min="15114" max="15116" width="4.6328125" style="6" customWidth="1"/>
    <col min="15117" max="15122" width="9" style="6"/>
    <col min="15123" max="15123" width="4.6328125" style="6" customWidth="1"/>
    <col min="15124" max="15360" width="9" style="6"/>
    <col min="15361" max="15361" width="20.26953125" style="6" customWidth="1"/>
    <col min="15362" max="15366" width="7.7265625" style="6" customWidth="1"/>
    <col min="15367" max="15369" width="9" style="6"/>
    <col min="15370" max="15372" width="4.6328125" style="6" customWidth="1"/>
    <col min="15373" max="15378" width="9" style="6"/>
    <col min="15379" max="15379" width="4.6328125" style="6" customWidth="1"/>
    <col min="15380" max="15616" width="9" style="6"/>
    <col min="15617" max="15617" width="20.26953125" style="6" customWidth="1"/>
    <col min="15618" max="15622" width="7.7265625" style="6" customWidth="1"/>
    <col min="15623" max="15625" width="9" style="6"/>
    <col min="15626" max="15628" width="4.6328125" style="6" customWidth="1"/>
    <col min="15629" max="15634" width="9" style="6"/>
    <col min="15635" max="15635" width="4.6328125" style="6" customWidth="1"/>
    <col min="15636" max="15872" width="9" style="6"/>
    <col min="15873" max="15873" width="20.26953125" style="6" customWidth="1"/>
    <col min="15874" max="15878" width="7.7265625" style="6" customWidth="1"/>
    <col min="15879" max="15881" width="9" style="6"/>
    <col min="15882" max="15884" width="4.6328125" style="6" customWidth="1"/>
    <col min="15885" max="15890" width="9" style="6"/>
    <col min="15891" max="15891" width="4.6328125" style="6" customWidth="1"/>
    <col min="15892" max="16128" width="9" style="6"/>
    <col min="16129" max="16129" width="20.26953125" style="6" customWidth="1"/>
    <col min="16130" max="16134" width="7.7265625" style="6" customWidth="1"/>
    <col min="16135" max="16137" width="9" style="6"/>
    <col min="16138" max="16140" width="4.6328125" style="6" customWidth="1"/>
    <col min="16141" max="16146" width="9" style="6"/>
    <col min="16147" max="16147" width="4.6328125" style="6" customWidth="1"/>
    <col min="16148" max="16384" width="9" style="6"/>
  </cols>
  <sheetData>
    <row r="1" spans="13:20" ht="25.5" customHeight="1"/>
    <row r="2" spans="13:20" ht="25.5" customHeight="1"/>
    <row r="3" spans="13:20" ht="25.5" customHeight="1">
      <c r="M3" s="6" t="s">
        <v>15</v>
      </c>
    </row>
    <row r="4" spans="13:20" ht="25.5" customHeight="1">
      <c r="M4" s="38"/>
      <c r="N4" s="39" t="s">
        <v>17</v>
      </c>
      <c r="O4" s="39" t="s">
        <v>18</v>
      </c>
      <c r="P4" s="39" t="s">
        <v>10</v>
      </c>
      <c r="Q4" s="39" t="s">
        <v>19</v>
      </c>
      <c r="R4" s="39" t="s">
        <v>20</v>
      </c>
    </row>
    <row r="5" spans="13:20" ht="25.5" customHeight="1">
      <c r="M5" s="40" t="s">
        <v>95</v>
      </c>
      <c r="N5" s="41">
        <f>'２９'!E10</f>
        <v>0.72727272727272729</v>
      </c>
      <c r="O5" s="41">
        <f>'２９'!G10</f>
        <v>0.65502183406113534</v>
      </c>
      <c r="P5" s="42">
        <f>'２９'!I10</f>
        <v>0.66371681415929207</v>
      </c>
      <c r="Q5" s="42">
        <f>'２９'!K10</f>
        <v>1.1173184357541899</v>
      </c>
      <c r="R5" s="42">
        <f>'２９'!M10</f>
        <v>0.93457943925233633</v>
      </c>
      <c r="T5" s="18"/>
    </row>
    <row r="6" spans="13:20" ht="25.5" customHeight="1">
      <c r="M6" s="40" t="s">
        <v>296</v>
      </c>
      <c r="N6" s="41">
        <f>'２９'!E11</f>
        <v>12.363636363636363</v>
      </c>
      <c r="O6" s="41">
        <f>'２９'!G11</f>
        <v>12.663755458515283</v>
      </c>
      <c r="P6" s="42">
        <f>'２９'!I11</f>
        <v>9.7345132743362832</v>
      </c>
      <c r="Q6" s="42">
        <f>'２９'!K11</f>
        <v>15.64245810055866</v>
      </c>
      <c r="R6" s="42">
        <f>'２９'!M11</f>
        <v>25.233644859813083</v>
      </c>
    </row>
    <row r="7" spans="13:20" ht="25.5" customHeight="1">
      <c r="M7" s="40" t="s">
        <v>96</v>
      </c>
      <c r="N7" s="41">
        <f>'２９'!E12</f>
        <v>2.5454545454545454</v>
      </c>
      <c r="O7" s="41">
        <f>'２９'!G12</f>
        <v>2.4017467248908297</v>
      </c>
      <c r="P7" s="42">
        <f>'２９'!I12</f>
        <v>3.0973451327433628</v>
      </c>
      <c r="Q7" s="42">
        <f>'２９'!K12</f>
        <v>3.3519553072625698</v>
      </c>
      <c r="R7" s="42">
        <f>'２９'!M12</f>
        <v>6.5420560747663545</v>
      </c>
    </row>
    <row r="8" spans="13:20" ht="25.5" customHeight="1">
      <c r="M8" s="40" t="s">
        <v>97</v>
      </c>
      <c r="N8" s="41">
        <f>'２９'!E13</f>
        <v>11.818181818181818</v>
      </c>
      <c r="O8" s="41">
        <f>'２９'!G13</f>
        <v>14.410480349344979</v>
      </c>
      <c r="P8" s="42">
        <f>'２９'!I13</f>
        <v>8.1858407079646014</v>
      </c>
      <c r="Q8" s="42">
        <f>'２９'!K13</f>
        <v>3.9106145251396649</v>
      </c>
      <c r="R8" s="42">
        <f>'２９'!M13</f>
        <v>7.4766355140186906</v>
      </c>
    </row>
    <row r="9" spans="13:20" ht="25.5" customHeight="1">
      <c r="M9" s="40" t="s">
        <v>98</v>
      </c>
      <c r="N9" s="41">
        <f>'２９'!E14</f>
        <v>4.3636363636363642</v>
      </c>
      <c r="O9" s="41">
        <f>'２９'!G14</f>
        <v>5.0218340611353707</v>
      </c>
      <c r="P9" s="42">
        <f>'２９'!I14</f>
        <v>4.4247787610619467</v>
      </c>
      <c r="Q9" s="42">
        <f>'２９'!K14</f>
        <v>8.938547486033519</v>
      </c>
      <c r="R9" s="42">
        <f>'２９'!M14</f>
        <v>12.149532710280374</v>
      </c>
    </row>
    <row r="10" spans="13:20" ht="25.5" customHeight="1">
      <c r="M10" s="40" t="s">
        <v>99</v>
      </c>
      <c r="N10" s="41">
        <f>'２９'!E15</f>
        <v>0.36363636363636365</v>
      </c>
      <c r="O10" s="41">
        <f>'２９'!G15</f>
        <v>0</v>
      </c>
      <c r="P10" s="42">
        <f>'２９'!I15</f>
        <v>0.22123893805309736</v>
      </c>
      <c r="Q10" s="42">
        <f>'２９'!K15</f>
        <v>0</v>
      </c>
      <c r="R10" s="42">
        <f>'２９'!M15</f>
        <v>0</v>
      </c>
    </row>
    <row r="11" spans="13:20" ht="25.5" customHeight="1">
      <c r="M11" s="40" t="s">
        <v>35</v>
      </c>
      <c r="N11" s="41">
        <f>'２９'!E16</f>
        <v>3.8181818181818183</v>
      </c>
      <c r="O11" s="41">
        <f>'２９'!G16</f>
        <v>6.5502183406113534</v>
      </c>
      <c r="P11" s="42">
        <f>'２９'!I16</f>
        <v>3.9823008849557522</v>
      </c>
      <c r="Q11" s="42">
        <f>'２９'!K16</f>
        <v>7.2625698324022352</v>
      </c>
      <c r="R11" s="42">
        <f>'２９'!M16</f>
        <v>3.7383177570093453</v>
      </c>
    </row>
    <row r="12" spans="13:20" ht="25.5" customHeight="1">
      <c r="M12" s="40" t="s">
        <v>100</v>
      </c>
      <c r="N12" s="41">
        <f>'２９'!E17</f>
        <v>0.72727272727272729</v>
      </c>
      <c r="O12" s="41">
        <f>'２９'!G17</f>
        <v>1.7467248908296942</v>
      </c>
      <c r="P12" s="42">
        <f>'２９'!I17</f>
        <v>0.88495575221238942</v>
      </c>
      <c r="Q12" s="42">
        <f>'２９'!K17</f>
        <v>2.7932960893854748</v>
      </c>
      <c r="R12" s="42">
        <f>'２９'!M17</f>
        <v>2.8037383177570092</v>
      </c>
    </row>
    <row r="13" spans="13:20" ht="25.5" customHeight="1">
      <c r="M13" s="40" t="s">
        <v>101</v>
      </c>
      <c r="N13" s="41">
        <f>'２９'!E18</f>
        <v>5.0909090909090908</v>
      </c>
      <c r="O13" s="41">
        <f>'２９'!G18</f>
        <v>6.3318777292576414</v>
      </c>
      <c r="P13" s="42">
        <f>'２９'!I18</f>
        <v>4.8672566371681416</v>
      </c>
      <c r="Q13" s="42">
        <f>'２９'!K18</f>
        <v>5.027932960893855</v>
      </c>
      <c r="R13" s="42">
        <f>'２９'!M18</f>
        <v>4.6728971962616823</v>
      </c>
    </row>
    <row r="14" spans="13:20" ht="25.5" customHeight="1">
      <c r="M14" s="40" t="s">
        <v>102</v>
      </c>
      <c r="N14" s="41">
        <f>'２９'!E20</f>
        <v>8.545454545454545</v>
      </c>
      <c r="O14" s="41">
        <f>'２９'!G20</f>
        <v>12.663755458515283</v>
      </c>
      <c r="P14" s="42">
        <f>'２９'!I20</f>
        <v>13.938053097345133</v>
      </c>
      <c r="Q14" s="42">
        <f>'２９'!K20</f>
        <v>20.11173184357542</v>
      </c>
      <c r="R14" s="42">
        <f>'２９'!M20</f>
        <v>30.841121495327101</v>
      </c>
    </row>
    <row r="15" spans="13:20" ht="25.5" customHeight="1">
      <c r="M15" s="40" t="s">
        <v>103</v>
      </c>
      <c r="N15" s="41">
        <f>'２９'!E21</f>
        <v>12.909090909090908</v>
      </c>
      <c r="O15" s="41">
        <f>'２９'!G21</f>
        <v>0</v>
      </c>
      <c r="P15" s="42">
        <f>'２９'!I21</f>
        <v>0</v>
      </c>
      <c r="Q15" s="42">
        <f>'２９'!K21</f>
        <v>0</v>
      </c>
      <c r="R15" s="42">
        <f>'２９'!M21</f>
        <v>0</v>
      </c>
    </row>
    <row r="16" spans="13:20" ht="25.5" customHeight="1">
      <c r="M16" s="40" t="s">
        <v>104</v>
      </c>
      <c r="N16" s="42">
        <f>'２９'!E24</f>
        <v>29.818181818181817</v>
      </c>
      <c r="O16" s="41">
        <f>'２９'!G24</f>
        <v>22.05240174672489</v>
      </c>
      <c r="P16" s="42">
        <f>'２９'!I24</f>
        <v>42.256637168141594</v>
      </c>
      <c r="Q16" s="42">
        <f>'２９'!K24</f>
        <v>25.139664804469277</v>
      </c>
      <c r="R16" s="42">
        <f>'２９'!M24</f>
        <v>0</v>
      </c>
    </row>
    <row r="17" spans="13:18" ht="25.5" customHeight="1">
      <c r="M17" s="40" t="s">
        <v>105</v>
      </c>
      <c r="N17" s="42">
        <f>'２９'!E25</f>
        <v>2.2000000000000002</v>
      </c>
      <c r="O17" s="41">
        <f>'２９'!G25</f>
        <v>1.7467248908296942</v>
      </c>
      <c r="P17" s="42">
        <f>'２９'!I25</f>
        <v>2.2123893805309733</v>
      </c>
      <c r="Q17" s="42">
        <f>'２９'!K25</f>
        <v>1.6759776536312849</v>
      </c>
      <c r="R17" s="42">
        <f>'２９'!M25</f>
        <v>1.8691588785046727</v>
      </c>
    </row>
    <row r="18" spans="13:18" ht="25.5" customHeight="1">
      <c r="M18" s="40" t="s">
        <v>106</v>
      </c>
      <c r="N18" s="42">
        <f>'２９'!E26</f>
        <v>1.2727272727272727</v>
      </c>
      <c r="O18" s="41">
        <f>'２９'!G26</f>
        <v>1.3100436681222707</v>
      </c>
      <c r="P18" s="42">
        <f>'２９'!I26</f>
        <v>0.88495575221238942</v>
      </c>
      <c r="Q18" s="42">
        <f>'２９'!K26</f>
        <v>1.1173184357541899</v>
      </c>
      <c r="R18" s="42">
        <f>'２９'!M26</f>
        <v>0</v>
      </c>
    </row>
    <row r="19" spans="13:18" ht="25.5" customHeight="1">
      <c r="M19" s="40" t="s">
        <v>107</v>
      </c>
      <c r="N19" s="42">
        <f>'２９'!E27</f>
        <v>3.4545454545454546</v>
      </c>
      <c r="O19" s="41">
        <f>'２９'!G27</f>
        <v>12.445414847161572</v>
      </c>
      <c r="P19" s="42">
        <f>'２９'!I27</f>
        <v>4.6460176991150446</v>
      </c>
      <c r="Q19" s="42">
        <f>'２９'!K27</f>
        <v>3.9106145251396649</v>
      </c>
      <c r="R19" s="42">
        <f>'２９'!M27</f>
        <v>3.7383177570093453</v>
      </c>
    </row>
    <row r="20" spans="13:18" ht="25.5" customHeight="1">
      <c r="M20" s="40"/>
      <c r="N20" s="43"/>
      <c r="O20" s="44"/>
      <c r="P20" s="44"/>
      <c r="Q20" s="44"/>
      <c r="R20" s="44"/>
    </row>
    <row r="21" spans="13:18" ht="25.5" customHeight="1">
      <c r="M21" s="40"/>
      <c r="N21" s="44">
        <f>SUM(N5:N20)</f>
        <v>100.01818181818182</v>
      </c>
      <c r="O21" s="44">
        <f>SUM(O5:O20)</f>
        <v>100</v>
      </c>
      <c r="P21" s="44">
        <f>SUM(P5:P20)</f>
        <v>100.00000000000001</v>
      </c>
      <c r="Q21" s="44">
        <f>SUM(Q5:Q20)</f>
        <v>100</v>
      </c>
      <c r="R21" s="44">
        <f>SUM(R5:R20)</f>
        <v>100</v>
      </c>
    </row>
    <row r="22" spans="13:18" ht="25.5" customHeight="1"/>
    <row r="23" spans="13:18" ht="25.5" customHeight="1"/>
    <row r="24" spans="13:18" ht="25.5" customHeight="1"/>
    <row r="25" spans="13:18" ht="25.5" customHeight="1"/>
    <row r="32" spans="13:18" ht="13.9" customHeight="1"/>
    <row r="33" spans="7:7" ht="13.9" customHeight="1">
      <c r="G33" s="36"/>
    </row>
    <row r="34" spans="7:7" ht="13.9" customHeight="1">
      <c r="G34" s="36"/>
    </row>
    <row r="35" spans="7:7" ht="13.9" customHeight="1">
      <c r="G35" s="36"/>
    </row>
    <row r="36" spans="7:7" ht="13.9" customHeight="1">
      <c r="G36" s="36"/>
    </row>
    <row r="37" spans="7:7" ht="13.9" customHeight="1">
      <c r="G37" s="36"/>
    </row>
    <row r="38" spans="7:7" ht="13.9" customHeight="1">
      <c r="G38" s="36"/>
    </row>
    <row r="39" spans="7:7" ht="13.9" customHeight="1">
      <c r="G39" s="36"/>
    </row>
    <row r="40" spans="7:7" ht="13.9" customHeight="1">
      <c r="G40" s="36"/>
    </row>
    <row r="41" spans="7:7" ht="13.9" customHeight="1">
      <c r="G41" s="36"/>
    </row>
    <row r="42" spans="7:7" ht="13.9" customHeight="1">
      <c r="G42" s="36"/>
    </row>
    <row r="43" spans="7:7" ht="13.9" customHeight="1"/>
    <row r="44" spans="7:7" ht="13.9" customHeight="1"/>
    <row r="45" spans="7:7" ht="13.9" customHeight="1"/>
    <row r="46" spans="7:7" ht="13.9" customHeight="1"/>
    <row r="47" spans="7:7" ht="13.9" customHeight="1"/>
  </sheetData>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9"/>
  <sheetViews>
    <sheetView tabSelected="1" view="pageBreakPreview" topLeftCell="C19" zoomScaleNormal="100" zoomScaleSheetLayoutView="100" workbookViewId="0">
      <selection activeCell="A16" sqref="A16"/>
    </sheetView>
  </sheetViews>
  <sheetFormatPr defaultColWidth="8.90625" defaultRowHeight="13"/>
  <cols>
    <col min="1" max="1" width="4.08984375" style="6" customWidth="1"/>
    <col min="2" max="2" width="9.6328125" style="6" customWidth="1"/>
    <col min="3" max="3" width="5.08984375" style="6" customWidth="1"/>
    <col min="4" max="4" width="7" style="6" customWidth="1"/>
    <col min="5" max="5" width="5.08984375" style="6" customWidth="1"/>
    <col min="6" max="6" width="7" style="6" customWidth="1"/>
    <col min="7" max="7" width="5.08984375" style="6" customWidth="1"/>
    <col min="8" max="8" width="7" style="6" customWidth="1"/>
    <col min="9" max="9" width="5.08984375" style="6" customWidth="1"/>
    <col min="10" max="10" width="7" style="6" customWidth="1"/>
    <col min="11" max="11" width="5.08984375" style="6" customWidth="1"/>
    <col min="12" max="12" width="7" style="6" customWidth="1"/>
    <col min="13" max="13" width="5.08984375" style="6" customWidth="1"/>
    <col min="14" max="14" width="7" style="6" customWidth="1"/>
    <col min="15" max="18" width="7.6328125" style="6" customWidth="1"/>
    <col min="19" max="256" width="8.90625" style="6"/>
    <col min="257" max="257" width="4.08984375" style="6" customWidth="1"/>
    <col min="258" max="258" width="9.6328125" style="6" customWidth="1"/>
    <col min="259" max="259" width="5.08984375" style="6" customWidth="1"/>
    <col min="260" max="260" width="7" style="6" customWidth="1"/>
    <col min="261" max="261" width="5.08984375" style="6" customWidth="1"/>
    <col min="262" max="262" width="7" style="6" customWidth="1"/>
    <col min="263" max="263" width="5.08984375" style="6" customWidth="1"/>
    <col min="264" max="264" width="7" style="6" customWidth="1"/>
    <col min="265" max="265" width="5.08984375" style="6" customWidth="1"/>
    <col min="266" max="266" width="7" style="6" customWidth="1"/>
    <col min="267" max="267" width="5.08984375" style="6" customWidth="1"/>
    <col min="268" max="268" width="7" style="6" customWidth="1"/>
    <col min="269" max="269" width="5.08984375" style="6" customWidth="1"/>
    <col min="270" max="270" width="7" style="6" customWidth="1"/>
    <col min="271" max="274" width="7.6328125" style="6" customWidth="1"/>
    <col min="275" max="512" width="8.90625" style="6"/>
    <col min="513" max="513" width="4.08984375" style="6" customWidth="1"/>
    <col min="514" max="514" width="9.6328125" style="6" customWidth="1"/>
    <col min="515" max="515" width="5.08984375" style="6" customWidth="1"/>
    <col min="516" max="516" width="7" style="6" customWidth="1"/>
    <col min="517" max="517" width="5.08984375" style="6" customWidth="1"/>
    <col min="518" max="518" width="7" style="6" customWidth="1"/>
    <col min="519" max="519" width="5.08984375" style="6" customWidth="1"/>
    <col min="520" max="520" width="7" style="6" customWidth="1"/>
    <col min="521" max="521" width="5.08984375" style="6" customWidth="1"/>
    <col min="522" max="522" width="7" style="6" customWidth="1"/>
    <col min="523" max="523" width="5.08984375" style="6" customWidth="1"/>
    <col min="524" max="524" width="7" style="6" customWidth="1"/>
    <col min="525" max="525" width="5.08984375" style="6" customWidth="1"/>
    <col min="526" max="526" width="7" style="6" customWidth="1"/>
    <col min="527" max="530" width="7.6328125" style="6" customWidth="1"/>
    <col min="531" max="768" width="8.90625" style="6"/>
    <col min="769" max="769" width="4.08984375" style="6" customWidth="1"/>
    <col min="770" max="770" width="9.6328125" style="6" customWidth="1"/>
    <col min="771" max="771" width="5.08984375" style="6" customWidth="1"/>
    <col min="772" max="772" width="7" style="6" customWidth="1"/>
    <col min="773" max="773" width="5.08984375" style="6" customWidth="1"/>
    <col min="774" max="774" width="7" style="6" customWidth="1"/>
    <col min="775" max="775" width="5.08984375" style="6" customWidth="1"/>
    <col min="776" max="776" width="7" style="6" customWidth="1"/>
    <col min="777" max="777" width="5.08984375" style="6" customWidth="1"/>
    <col min="778" max="778" width="7" style="6" customWidth="1"/>
    <col min="779" max="779" width="5.08984375" style="6" customWidth="1"/>
    <col min="780" max="780" width="7" style="6" customWidth="1"/>
    <col min="781" max="781" width="5.08984375" style="6" customWidth="1"/>
    <col min="782" max="782" width="7" style="6" customWidth="1"/>
    <col min="783" max="786" width="7.6328125" style="6" customWidth="1"/>
    <col min="787" max="1024" width="8.90625" style="6"/>
    <col min="1025" max="1025" width="4.08984375" style="6" customWidth="1"/>
    <col min="1026" max="1026" width="9.6328125" style="6" customWidth="1"/>
    <col min="1027" max="1027" width="5.08984375" style="6" customWidth="1"/>
    <col min="1028" max="1028" width="7" style="6" customWidth="1"/>
    <col min="1029" max="1029" width="5.08984375" style="6" customWidth="1"/>
    <col min="1030" max="1030" width="7" style="6" customWidth="1"/>
    <col min="1031" max="1031" width="5.08984375" style="6" customWidth="1"/>
    <col min="1032" max="1032" width="7" style="6" customWidth="1"/>
    <col min="1033" max="1033" width="5.08984375" style="6" customWidth="1"/>
    <col min="1034" max="1034" width="7" style="6" customWidth="1"/>
    <col min="1035" max="1035" width="5.08984375" style="6" customWidth="1"/>
    <col min="1036" max="1036" width="7" style="6" customWidth="1"/>
    <col min="1037" max="1037" width="5.08984375" style="6" customWidth="1"/>
    <col min="1038" max="1038" width="7" style="6" customWidth="1"/>
    <col min="1039" max="1042" width="7.6328125" style="6" customWidth="1"/>
    <col min="1043" max="1280" width="8.90625" style="6"/>
    <col min="1281" max="1281" width="4.08984375" style="6" customWidth="1"/>
    <col min="1282" max="1282" width="9.6328125" style="6" customWidth="1"/>
    <col min="1283" max="1283" width="5.08984375" style="6" customWidth="1"/>
    <col min="1284" max="1284" width="7" style="6" customWidth="1"/>
    <col min="1285" max="1285" width="5.08984375" style="6" customWidth="1"/>
    <col min="1286" max="1286" width="7" style="6" customWidth="1"/>
    <col min="1287" max="1287" width="5.08984375" style="6" customWidth="1"/>
    <col min="1288" max="1288" width="7" style="6" customWidth="1"/>
    <col min="1289" max="1289" width="5.08984375" style="6" customWidth="1"/>
    <col min="1290" max="1290" width="7" style="6" customWidth="1"/>
    <col min="1291" max="1291" width="5.08984375" style="6" customWidth="1"/>
    <col min="1292" max="1292" width="7" style="6" customWidth="1"/>
    <col min="1293" max="1293" width="5.08984375" style="6" customWidth="1"/>
    <col min="1294" max="1294" width="7" style="6" customWidth="1"/>
    <col min="1295" max="1298" width="7.6328125" style="6" customWidth="1"/>
    <col min="1299" max="1536" width="8.90625" style="6"/>
    <col min="1537" max="1537" width="4.08984375" style="6" customWidth="1"/>
    <col min="1538" max="1538" width="9.6328125" style="6" customWidth="1"/>
    <col min="1539" max="1539" width="5.08984375" style="6" customWidth="1"/>
    <col min="1540" max="1540" width="7" style="6" customWidth="1"/>
    <col min="1541" max="1541" width="5.08984375" style="6" customWidth="1"/>
    <col min="1542" max="1542" width="7" style="6" customWidth="1"/>
    <col min="1543" max="1543" width="5.08984375" style="6" customWidth="1"/>
    <col min="1544" max="1544" width="7" style="6" customWidth="1"/>
    <col min="1545" max="1545" width="5.08984375" style="6" customWidth="1"/>
    <col min="1546" max="1546" width="7" style="6" customWidth="1"/>
    <col min="1547" max="1547" width="5.08984375" style="6" customWidth="1"/>
    <col min="1548" max="1548" width="7" style="6" customWidth="1"/>
    <col min="1549" max="1549" width="5.08984375" style="6" customWidth="1"/>
    <col min="1550" max="1550" width="7" style="6" customWidth="1"/>
    <col min="1551" max="1554" width="7.6328125" style="6" customWidth="1"/>
    <col min="1555" max="1792" width="8.90625" style="6"/>
    <col min="1793" max="1793" width="4.08984375" style="6" customWidth="1"/>
    <col min="1794" max="1794" width="9.6328125" style="6" customWidth="1"/>
    <col min="1795" max="1795" width="5.08984375" style="6" customWidth="1"/>
    <col min="1796" max="1796" width="7" style="6" customWidth="1"/>
    <col min="1797" max="1797" width="5.08984375" style="6" customWidth="1"/>
    <col min="1798" max="1798" width="7" style="6" customWidth="1"/>
    <col min="1799" max="1799" width="5.08984375" style="6" customWidth="1"/>
    <col min="1800" max="1800" width="7" style="6" customWidth="1"/>
    <col min="1801" max="1801" width="5.08984375" style="6" customWidth="1"/>
    <col min="1802" max="1802" width="7" style="6" customWidth="1"/>
    <col min="1803" max="1803" width="5.08984375" style="6" customWidth="1"/>
    <col min="1804" max="1804" width="7" style="6" customWidth="1"/>
    <col min="1805" max="1805" width="5.08984375" style="6" customWidth="1"/>
    <col min="1806" max="1806" width="7" style="6" customWidth="1"/>
    <col min="1807" max="1810" width="7.6328125" style="6" customWidth="1"/>
    <col min="1811" max="2048" width="8.90625" style="6"/>
    <col min="2049" max="2049" width="4.08984375" style="6" customWidth="1"/>
    <col min="2050" max="2050" width="9.6328125" style="6" customWidth="1"/>
    <col min="2051" max="2051" width="5.08984375" style="6" customWidth="1"/>
    <col min="2052" max="2052" width="7" style="6" customWidth="1"/>
    <col min="2053" max="2053" width="5.08984375" style="6" customWidth="1"/>
    <col min="2054" max="2054" width="7" style="6" customWidth="1"/>
    <col min="2055" max="2055" width="5.08984375" style="6" customWidth="1"/>
    <col min="2056" max="2056" width="7" style="6" customWidth="1"/>
    <col min="2057" max="2057" width="5.08984375" style="6" customWidth="1"/>
    <col min="2058" max="2058" width="7" style="6" customWidth="1"/>
    <col min="2059" max="2059" width="5.08984375" style="6" customWidth="1"/>
    <col min="2060" max="2060" width="7" style="6" customWidth="1"/>
    <col min="2061" max="2061" width="5.08984375" style="6" customWidth="1"/>
    <col min="2062" max="2062" width="7" style="6" customWidth="1"/>
    <col min="2063" max="2066" width="7.6328125" style="6" customWidth="1"/>
    <col min="2067" max="2304" width="8.90625" style="6"/>
    <col min="2305" max="2305" width="4.08984375" style="6" customWidth="1"/>
    <col min="2306" max="2306" width="9.6328125" style="6" customWidth="1"/>
    <col min="2307" max="2307" width="5.08984375" style="6" customWidth="1"/>
    <col min="2308" max="2308" width="7" style="6" customWidth="1"/>
    <col min="2309" max="2309" width="5.08984375" style="6" customWidth="1"/>
    <col min="2310" max="2310" width="7" style="6" customWidth="1"/>
    <col min="2311" max="2311" width="5.08984375" style="6" customWidth="1"/>
    <col min="2312" max="2312" width="7" style="6" customWidth="1"/>
    <col min="2313" max="2313" width="5.08984375" style="6" customWidth="1"/>
    <col min="2314" max="2314" width="7" style="6" customWidth="1"/>
    <col min="2315" max="2315" width="5.08984375" style="6" customWidth="1"/>
    <col min="2316" max="2316" width="7" style="6" customWidth="1"/>
    <col min="2317" max="2317" width="5.08984375" style="6" customWidth="1"/>
    <col min="2318" max="2318" width="7" style="6" customWidth="1"/>
    <col min="2319" max="2322" width="7.6328125" style="6" customWidth="1"/>
    <col min="2323" max="2560" width="8.90625" style="6"/>
    <col min="2561" max="2561" width="4.08984375" style="6" customWidth="1"/>
    <col min="2562" max="2562" width="9.6328125" style="6" customWidth="1"/>
    <col min="2563" max="2563" width="5.08984375" style="6" customWidth="1"/>
    <col min="2564" max="2564" width="7" style="6" customWidth="1"/>
    <col min="2565" max="2565" width="5.08984375" style="6" customWidth="1"/>
    <col min="2566" max="2566" width="7" style="6" customWidth="1"/>
    <col min="2567" max="2567" width="5.08984375" style="6" customWidth="1"/>
    <col min="2568" max="2568" width="7" style="6" customWidth="1"/>
    <col min="2569" max="2569" width="5.08984375" style="6" customWidth="1"/>
    <col min="2570" max="2570" width="7" style="6" customWidth="1"/>
    <col min="2571" max="2571" width="5.08984375" style="6" customWidth="1"/>
    <col min="2572" max="2572" width="7" style="6" customWidth="1"/>
    <col min="2573" max="2573" width="5.08984375" style="6" customWidth="1"/>
    <col min="2574" max="2574" width="7" style="6" customWidth="1"/>
    <col min="2575" max="2578" width="7.6328125" style="6" customWidth="1"/>
    <col min="2579" max="2816" width="8.90625" style="6"/>
    <col min="2817" max="2817" width="4.08984375" style="6" customWidth="1"/>
    <col min="2818" max="2818" width="9.6328125" style="6" customWidth="1"/>
    <col min="2819" max="2819" width="5.08984375" style="6" customWidth="1"/>
    <col min="2820" max="2820" width="7" style="6" customWidth="1"/>
    <col min="2821" max="2821" width="5.08984375" style="6" customWidth="1"/>
    <col min="2822" max="2822" width="7" style="6" customWidth="1"/>
    <col min="2823" max="2823" width="5.08984375" style="6" customWidth="1"/>
    <col min="2824" max="2824" width="7" style="6" customWidth="1"/>
    <col min="2825" max="2825" width="5.08984375" style="6" customWidth="1"/>
    <col min="2826" max="2826" width="7" style="6" customWidth="1"/>
    <col min="2827" max="2827" width="5.08984375" style="6" customWidth="1"/>
    <col min="2828" max="2828" width="7" style="6" customWidth="1"/>
    <col min="2829" max="2829" width="5.08984375" style="6" customWidth="1"/>
    <col min="2830" max="2830" width="7" style="6" customWidth="1"/>
    <col min="2831" max="2834" width="7.6328125" style="6" customWidth="1"/>
    <col min="2835" max="3072" width="8.90625" style="6"/>
    <col min="3073" max="3073" width="4.08984375" style="6" customWidth="1"/>
    <col min="3074" max="3074" width="9.6328125" style="6" customWidth="1"/>
    <col min="3075" max="3075" width="5.08984375" style="6" customWidth="1"/>
    <col min="3076" max="3076" width="7" style="6" customWidth="1"/>
    <col min="3077" max="3077" width="5.08984375" style="6" customWidth="1"/>
    <col min="3078" max="3078" width="7" style="6" customWidth="1"/>
    <col min="3079" max="3079" width="5.08984375" style="6" customWidth="1"/>
    <col min="3080" max="3080" width="7" style="6" customWidth="1"/>
    <col min="3081" max="3081" width="5.08984375" style="6" customWidth="1"/>
    <col min="3082" max="3082" width="7" style="6" customWidth="1"/>
    <col min="3083" max="3083" width="5.08984375" style="6" customWidth="1"/>
    <col min="3084" max="3084" width="7" style="6" customWidth="1"/>
    <col min="3085" max="3085" width="5.08984375" style="6" customWidth="1"/>
    <col min="3086" max="3086" width="7" style="6" customWidth="1"/>
    <col min="3087" max="3090" width="7.6328125" style="6" customWidth="1"/>
    <col min="3091" max="3328" width="8.90625" style="6"/>
    <col min="3329" max="3329" width="4.08984375" style="6" customWidth="1"/>
    <col min="3330" max="3330" width="9.6328125" style="6" customWidth="1"/>
    <col min="3331" max="3331" width="5.08984375" style="6" customWidth="1"/>
    <col min="3332" max="3332" width="7" style="6" customWidth="1"/>
    <col min="3333" max="3333" width="5.08984375" style="6" customWidth="1"/>
    <col min="3334" max="3334" width="7" style="6" customWidth="1"/>
    <col min="3335" max="3335" width="5.08984375" style="6" customWidth="1"/>
    <col min="3336" max="3336" width="7" style="6" customWidth="1"/>
    <col min="3337" max="3337" width="5.08984375" style="6" customWidth="1"/>
    <col min="3338" max="3338" width="7" style="6" customWidth="1"/>
    <col min="3339" max="3339" width="5.08984375" style="6" customWidth="1"/>
    <col min="3340" max="3340" width="7" style="6" customWidth="1"/>
    <col min="3341" max="3341" width="5.08984375" style="6" customWidth="1"/>
    <col min="3342" max="3342" width="7" style="6" customWidth="1"/>
    <col min="3343" max="3346" width="7.6328125" style="6" customWidth="1"/>
    <col min="3347" max="3584" width="8.90625" style="6"/>
    <col min="3585" max="3585" width="4.08984375" style="6" customWidth="1"/>
    <col min="3586" max="3586" width="9.6328125" style="6" customWidth="1"/>
    <col min="3587" max="3587" width="5.08984375" style="6" customWidth="1"/>
    <col min="3588" max="3588" width="7" style="6" customWidth="1"/>
    <col min="3589" max="3589" width="5.08984375" style="6" customWidth="1"/>
    <col min="3590" max="3590" width="7" style="6" customWidth="1"/>
    <col min="3591" max="3591" width="5.08984375" style="6" customWidth="1"/>
    <col min="3592" max="3592" width="7" style="6" customWidth="1"/>
    <col min="3593" max="3593" width="5.08984375" style="6" customWidth="1"/>
    <col min="3594" max="3594" width="7" style="6" customWidth="1"/>
    <col min="3595" max="3595" width="5.08984375" style="6" customWidth="1"/>
    <col min="3596" max="3596" width="7" style="6" customWidth="1"/>
    <col min="3597" max="3597" width="5.08984375" style="6" customWidth="1"/>
    <col min="3598" max="3598" width="7" style="6" customWidth="1"/>
    <col min="3599" max="3602" width="7.6328125" style="6" customWidth="1"/>
    <col min="3603" max="3840" width="8.90625" style="6"/>
    <col min="3841" max="3841" width="4.08984375" style="6" customWidth="1"/>
    <col min="3842" max="3842" width="9.6328125" style="6" customWidth="1"/>
    <col min="3843" max="3843" width="5.08984375" style="6" customWidth="1"/>
    <col min="3844" max="3844" width="7" style="6" customWidth="1"/>
    <col min="3845" max="3845" width="5.08984375" style="6" customWidth="1"/>
    <col min="3846" max="3846" width="7" style="6" customWidth="1"/>
    <col min="3847" max="3847" width="5.08984375" style="6" customWidth="1"/>
    <col min="3848" max="3848" width="7" style="6" customWidth="1"/>
    <col min="3849" max="3849" width="5.08984375" style="6" customWidth="1"/>
    <col min="3850" max="3850" width="7" style="6" customWidth="1"/>
    <col min="3851" max="3851" width="5.08984375" style="6" customWidth="1"/>
    <col min="3852" max="3852" width="7" style="6" customWidth="1"/>
    <col min="3853" max="3853" width="5.08984375" style="6" customWidth="1"/>
    <col min="3854" max="3854" width="7" style="6" customWidth="1"/>
    <col min="3855" max="3858" width="7.6328125" style="6" customWidth="1"/>
    <col min="3859" max="4096" width="8.90625" style="6"/>
    <col min="4097" max="4097" width="4.08984375" style="6" customWidth="1"/>
    <col min="4098" max="4098" width="9.6328125" style="6" customWidth="1"/>
    <col min="4099" max="4099" width="5.08984375" style="6" customWidth="1"/>
    <col min="4100" max="4100" width="7" style="6" customWidth="1"/>
    <col min="4101" max="4101" width="5.08984375" style="6" customWidth="1"/>
    <col min="4102" max="4102" width="7" style="6" customWidth="1"/>
    <col min="4103" max="4103" width="5.08984375" style="6" customWidth="1"/>
    <col min="4104" max="4104" width="7" style="6" customWidth="1"/>
    <col min="4105" max="4105" width="5.08984375" style="6" customWidth="1"/>
    <col min="4106" max="4106" width="7" style="6" customWidth="1"/>
    <col min="4107" max="4107" width="5.08984375" style="6" customWidth="1"/>
    <col min="4108" max="4108" width="7" style="6" customWidth="1"/>
    <col min="4109" max="4109" width="5.08984375" style="6" customWidth="1"/>
    <col min="4110" max="4110" width="7" style="6" customWidth="1"/>
    <col min="4111" max="4114" width="7.6328125" style="6" customWidth="1"/>
    <col min="4115" max="4352" width="8.90625" style="6"/>
    <col min="4353" max="4353" width="4.08984375" style="6" customWidth="1"/>
    <col min="4354" max="4354" width="9.6328125" style="6" customWidth="1"/>
    <col min="4355" max="4355" width="5.08984375" style="6" customWidth="1"/>
    <col min="4356" max="4356" width="7" style="6" customWidth="1"/>
    <col min="4357" max="4357" width="5.08984375" style="6" customWidth="1"/>
    <col min="4358" max="4358" width="7" style="6" customWidth="1"/>
    <col min="4359" max="4359" width="5.08984375" style="6" customWidth="1"/>
    <col min="4360" max="4360" width="7" style="6" customWidth="1"/>
    <col min="4361" max="4361" width="5.08984375" style="6" customWidth="1"/>
    <col min="4362" max="4362" width="7" style="6" customWidth="1"/>
    <col min="4363" max="4363" width="5.08984375" style="6" customWidth="1"/>
    <col min="4364" max="4364" width="7" style="6" customWidth="1"/>
    <col min="4365" max="4365" width="5.08984375" style="6" customWidth="1"/>
    <col min="4366" max="4366" width="7" style="6" customWidth="1"/>
    <col min="4367" max="4370" width="7.6328125" style="6" customWidth="1"/>
    <col min="4371" max="4608" width="8.90625" style="6"/>
    <col min="4609" max="4609" width="4.08984375" style="6" customWidth="1"/>
    <col min="4610" max="4610" width="9.6328125" style="6" customWidth="1"/>
    <col min="4611" max="4611" width="5.08984375" style="6" customWidth="1"/>
    <col min="4612" max="4612" width="7" style="6" customWidth="1"/>
    <col min="4613" max="4613" width="5.08984375" style="6" customWidth="1"/>
    <col min="4614" max="4614" width="7" style="6" customWidth="1"/>
    <col min="4615" max="4615" width="5.08984375" style="6" customWidth="1"/>
    <col min="4616" max="4616" width="7" style="6" customWidth="1"/>
    <col min="4617" max="4617" width="5.08984375" style="6" customWidth="1"/>
    <col min="4618" max="4618" width="7" style="6" customWidth="1"/>
    <col min="4619" max="4619" width="5.08984375" style="6" customWidth="1"/>
    <col min="4620" max="4620" width="7" style="6" customWidth="1"/>
    <col min="4621" max="4621" width="5.08984375" style="6" customWidth="1"/>
    <col min="4622" max="4622" width="7" style="6" customWidth="1"/>
    <col min="4623" max="4626" width="7.6328125" style="6" customWidth="1"/>
    <col min="4627" max="4864" width="8.90625" style="6"/>
    <col min="4865" max="4865" width="4.08984375" style="6" customWidth="1"/>
    <col min="4866" max="4866" width="9.6328125" style="6" customWidth="1"/>
    <col min="4867" max="4867" width="5.08984375" style="6" customWidth="1"/>
    <col min="4868" max="4868" width="7" style="6" customWidth="1"/>
    <col min="4869" max="4869" width="5.08984375" style="6" customWidth="1"/>
    <col min="4870" max="4870" width="7" style="6" customWidth="1"/>
    <col min="4871" max="4871" width="5.08984375" style="6" customWidth="1"/>
    <col min="4872" max="4872" width="7" style="6" customWidth="1"/>
    <col min="4873" max="4873" width="5.08984375" style="6" customWidth="1"/>
    <col min="4874" max="4874" width="7" style="6" customWidth="1"/>
    <col min="4875" max="4875" width="5.08984375" style="6" customWidth="1"/>
    <col min="4876" max="4876" width="7" style="6" customWidth="1"/>
    <col min="4877" max="4877" width="5.08984375" style="6" customWidth="1"/>
    <col min="4878" max="4878" width="7" style="6" customWidth="1"/>
    <col min="4879" max="4882" width="7.6328125" style="6" customWidth="1"/>
    <col min="4883" max="5120" width="8.90625" style="6"/>
    <col min="5121" max="5121" width="4.08984375" style="6" customWidth="1"/>
    <col min="5122" max="5122" width="9.6328125" style="6" customWidth="1"/>
    <col min="5123" max="5123" width="5.08984375" style="6" customWidth="1"/>
    <col min="5124" max="5124" width="7" style="6" customWidth="1"/>
    <col min="5125" max="5125" width="5.08984375" style="6" customWidth="1"/>
    <col min="5126" max="5126" width="7" style="6" customWidth="1"/>
    <col min="5127" max="5127" width="5.08984375" style="6" customWidth="1"/>
    <col min="5128" max="5128" width="7" style="6" customWidth="1"/>
    <col min="5129" max="5129" width="5.08984375" style="6" customWidth="1"/>
    <col min="5130" max="5130" width="7" style="6" customWidth="1"/>
    <col min="5131" max="5131" width="5.08984375" style="6" customWidth="1"/>
    <col min="5132" max="5132" width="7" style="6" customWidth="1"/>
    <col min="5133" max="5133" width="5.08984375" style="6" customWidth="1"/>
    <col min="5134" max="5134" width="7" style="6" customWidth="1"/>
    <col min="5135" max="5138" width="7.6328125" style="6" customWidth="1"/>
    <col min="5139" max="5376" width="8.90625" style="6"/>
    <col min="5377" max="5377" width="4.08984375" style="6" customWidth="1"/>
    <col min="5378" max="5378" width="9.6328125" style="6" customWidth="1"/>
    <col min="5379" max="5379" width="5.08984375" style="6" customWidth="1"/>
    <col min="5380" max="5380" width="7" style="6" customWidth="1"/>
    <col min="5381" max="5381" width="5.08984375" style="6" customWidth="1"/>
    <col min="5382" max="5382" width="7" style="6" customWidth="1"/>
    <col min="5383" max="5383" width="5.08984375" style="6" customWidth="1"/>
    <col min="5384" max="5384" width="7" style="6" customWidth="1"/>
    <col min="5385" max="5385" width="5.08984375" style="6" customWidth="1"/>
    <col min="5386" max="5386" width="7" style="6" customWidth="1"/>
    <col min="5387" max="5387" width="5.08984375" style="6" customWidth="1"/>
    <col min="5388" max="5388" width="7" style="6" customWidth="1"/>
    <col min="5389" max="5389" width="5.08984375" style="6" customWidth="1"/>
    <col min="5390" max="5390" width="7" style="6" customWidth="1"/>
    <col min="5391" max="5394" width="7.6328125" style="6" customWidth="1"/>
    <col min="5395" max="5632" width="8.90625" style="6"/>
    <col min="5633" max="5633" width="4.08984375" style="6" customWidth="1"/>
    <col min="5634" max="5634" width="9.6328125" style="6" customWidth="1"/>
    <col min="5635" max="5635" width="5.08984375" style="6" customWidth="1"/>
    <col min="5636" max="5636" width="7" style="6" customWidth="1"/>
    <col min="5637" max="5637" width="5.08984375" style="6" customWidth="1"/>
    <col min="5638" max="5638" width="7" style="6" customWidth="1"/>
    <col min="5639" max="5639" width="5.08984375" style="6" customWidth="1"/>
    <col min="5640" max="5640" width="7" style="6" customWidth="1"/>
    <col min="5641" max="5641" width="5.08984375" style="6" customWidth="1"/>
    <col min="5642" max="5642" width="7" style="6" customWidth="1"/>
    <col min="5643" max="5643" width="5.08984375" style="6" customWidth="1"/>
    <col min="5644" max="5644" width="7" style="6" customWidth="1"/>
    <col min="5645" max="5645" width="5.08984375" style="6" customWidth="1"/>
    <col min="5646" max="5646" width="7" style="6" customWidth="1"/>
    <col min="5647" max="5650" width="7.6328125" style="6" customWidth="1"/>
    <col min="5651" max="5888" width="8.90625" style="6"/>
    <col min="5889" max="5889" width="4.08984375" style="6" customWidth="1"/>
    <col min="5890" max="5890" width="9.6328125" style="6" customWidth="1"/>
    <col min="5891" max="5891" width="5.08984375" style="6" customWidth="1"/>
    <col min="5892" max="5892" width="7" style="6" customWidth="1"/>
    <col min="5893" max="5893" width="5.08984375" style="6" customWidth="1"/>
    <col min="5894" max="5894" width="7" style="6" customWidth="1"/>
    <col min="5895" max="5895" width="5.08984375" style="6" customWidth="1"/>
    <col min="5896" max="5896" width="7" style="6" customWidth="1"/>
    <col min="5897" max="5897" width="5.08984375" style="6" customWidth="1"/>
    <col min="5898" max="5898" width="7" style="6" customWidth="1"/>
    <col min="5899" max="5899" width="5.08984375" style="6" customWidth="1"/>
    <col min="5900" max="5900" width="7" style="6" customWidth="1"/>
    <col min="5901" max="5901" width="5.08984375" style="6" customWidth="1"/>
    <col min="5902" max="5902" width="7" style="6" customWidth="1"/>
    <col min="5903" max="5906" width="7.6328125" style="6" customWidth="1"/>
    <col min="5907" max="6144" width="8.90625" style="6"/>
    <col min="6145" max="6145" width="4.08984375" style="6" customWidth="1"/>
    <col min="6146" max="6146" width="9.6328125" style="6" customWidth="1"/>
    <col min="6147" max="6147" width="5.08984375" style="6" customWidth="1"/>
    <col min="6148" max="6148" width="7" style="6" customWidth="1"/>
    <col min="6149" max="6149" width="5.08984375" style="6" customWidth="1"/>
    <col min="6150" max="6150" width="7" style="6" customWidth="1"/>
    <col min="6151" max="6151" width="5.08984375" style="6" customWidth="1"/>
    <col min="6152" max="6152" width="7" style="6" customWidth="1"/>
    <col min="6153" max="6153" width="5.08984375" style="6" customWidth="1"/>
    <col min="6154" max="6154" width="7" style="6" customWidth="1"/>
    <col min="6155" max="6155" width="5.08984375" style="6" customWidth="1"/>
    <col min="6156" max="6156" width="7" style="6" customWidth="1"/>
    <col min="6157" max="6157" width="5.08984375" style="6" customWidth="1"/>
    <col min="6158" max="6158" width="7" style="6" customWidth="1"/>
    <col min="6159" max="6162" width="7.6328125" style="6" customWidth="1"/>
    <col min="6163" max="6400" width="8.90625" style="6"/>
    <col min="6401" max="6401" width="4.08984375" style="6" customWidth="1"/>
    <col min="6402" max="6402" width="9.6328125" style="6" customWidth="1"/>
    <col min="6403" max="6403" width="5.08984375" style="6" customWidth="1"/>
    <col min="6404" max="6404" width="7" style="6" customWidth="1"/>
    <col min="6405" max="6405" width="5.08984375" style="6" customWidth="1"/>
    <col min="6406" max="6406" width="7" style="6" customWidth="1"/>
    <col min="6407" max="6407" width="5.08984375" style="6" customWidth="1"/>
    <col min="6408" max="6408" width="7" style="6" customWidth="1"/>
    <col min="6409" max="6409" width="5.08984375" style="6" customWidth="1"/>
    <col min="6410" max="6410" width="7" style="6" customWidth="1"/>
    <col min="6411" max="6411" width="5.08984375" style="6" customWidth="1"/>
    <col min="6412" max="6412" width="7" style="6" customWidth="1"/>
    <col min="6413" max="6413" width="5.08984375" style="6" customWidth="1"/>
    <col min="6414" max="6414" width="7" style="6" customWidth="1"/>
    <col min="6415" max="6418" width="7.6328125" style="6" customWidth="1"/>
    <col min="6419" max="6656" width="8.90625" style="6"/>
    <col min="6657" max="6657" width="4.08984375" style="6" customWidth="1"/>
    <col min="6658" max="6658" width="9.6328125" style="6" customWidth="1"/>
    <col min="6659" max="6659" width="5.08984375" style="6" customWidth="1"/>
    <col min="6660" max="6660" width="7" style="6" customWidth="1"/>
    <col min="6661" max="6661" width="5.08984375" style="6" customWidth="1"/>
    <col min="6662" max="6662" width="7" style="6" customWidth="1"/>
    <col min="6663" max="6663" width="5.08984375" style="6" customWidth="1"/>
    <col min="6664" max="6664" width="7" style="6" customWidth="1"/>
    <col min="6665" max="6665" width="5.08984375" style="6" customWidth="1"/>
    <col min="6666" max="6666" width="7" style="6" customWidth="1"/>
    <col min="6667" max="6667" width="5.08984375" style="6" customWidth="1"/>
    <col min="6668" max="6668" width="7" style="6" customWidth="1"/>
    <col min="6669" max="6669" width="5.08984375" style="6" customWidth="1"/>
    <col min="6670" max="6670" width="7" style="6" customWidth="1"/>
    <col min="6671" max="6674" width="7.6328125" style="6" customWidth="1"/>
    <col min="6675" max="6912" width="8.90625" style="6"/>
    <col min="6913" max="6913" width="4.08984375" style="6" customWidth="1"/>
    <col min="6914" max="6914" width="9.6328125" style="6" customWidth="1"/>
    <col min="6915" max="6915" width="5.08984375" style="6" customWidth="1"/>
    <col min="6916" max="6916" width="7" style="6" customWidth="1"/>
    <col min="6917" max="6917" width="5.08984375" style="6" customWidth="1"/>
    <col min="6918" max="6918" width="7" style="6" customWidth="1"/>
    <col min="6919" max="6919" width="5.08984375" style="6" customWidth="1"/>
    <col min="6920" max="6920" width="7" style="6" customWidth="1"/>
    <col min="6921" max="6921" width="5.08984375" style="6" customWidth="1"/>
    <col min="6922" max="6922" width="7" style="6" customWidth="1"/>
    <col min="6923" max="6923" width="5.08984375" style="6" customWidth="1"/>
    <col min="6924" max="6924" width="7" style="6" customWidth="1"/>
    <col min="6925" max="6925" width="5.08984375" style="6" customWidth="1"/>
    <col min="6926" max="6926" width="7" style="6" customWidth="1"/>
    <col min="6927" max="6930" width="7.6328125" style="6" customWidth="1"/>
    <col min="6931" max="7168" width="8.90625" style="6"/>
    <col min="7169" max="7169" width="4.08984375" style="6" customWidth="1"/>
    <col min="7170" max="7170" width="9.6328125" style="6" customWidth="1"/>
    <col min="7171" max="7171" width="5.08984375" style="6" customWidth="1"/>
    <col min="7172" max="7172" width="7" style="6" customWidth="1"/>
    <col min="7173" max="7173" width="5.08984375" style="6" customWidth="1"/>
    <col min="7174" max="7174" width="7" style="6" customWidth="1"/>
    <col min="7175" max="7175" width="5.08984375" style="6" customWidth="1"/>
    <col min="7176" max="7176" width="7" style="6" customWidth="1"/>
    <col min="7177" max="7177" width="5.08984375" style="6" customWidth="1"/>
    <col min="7178" max="7178" width="7" style="6" customWidth="1"/>
    <col min="7179" max="7179" width="5.08984375" style="6" customWidth="1"/>
    <col min="7180" max="7180" width="7" style="6" customWidth="1"/>
    <col min="7181" max="7181" width="5.08984375" style="6" customWidth="1"/>
    <col min="7182" max="7182" width="7" style="6" customWidth="1"/>
    <col min="7183" max="7186" width="7.6328125" style="6" customWidth="1"/>
    <col min="7187" max="7424" width="8.90625" style="6"/>
    <col min="7425" max="7425" width="4.08984375" style="6" customWidth="1"/>
    <col min="7426" max="7426" width="9.6328125" style="6" customWidth="1"/>
    <col min="7427" max="7427" width="5.08984375" style="6" customWidth="1"/>
    <col min="7428" max="7428" width="7" style="6" customWidth="1"/>
    <col min="7429" max="7429" width="5.08984375" style="6" customWidth="1"/>
    <col min="7430" max="7430" width="7" style="6" customWidth="1"/>
    <col min="7431" max="7431" width="5.08984375" style="6" customWidth="1"/>
    <col min="7432" max="7432" width="7" style="6" customWidth="1"/>
    <col min="7433" max="7433" width="5.08984375" style="6" customWidth="1"/>
    <col min="7434" max="7434" width="7" style="6" customWidth="1"/>
    <col min="7435" max="7435" width="5.08984375" style="6" customWidth="1"/>
    <col min="7436" max="7436" width="7" style="6" customWidth="1"/>
    <col min="7437" max="7437" width="5.08984375" style="6" customWidth="1"/>
    <col min="7438" max="7438" width="7" style="6" customWidth="1"/>
    <col min="7439" max="7442" width="7.6328125" style="6" customWidth="1"/>
    <col min="7443" max="7680" width="8.90625" style="6"/>
    <col min="7681" max="7681" width="4.08984375" style="6" customWidth="1"/>
    <col min="7682" max="7682" width="9.6328125" style="6" customWidth="1"/>
    <col min="7683" max="7683" width="5.08984375" style="6" customWidth="1"/>
    <col min="7684" max="7684" width="7" style="6" customWidth="1"/>
    <col min="7685" max="7685" width="5.08984375" style="6" customWidth="1"/>
    <col min="7686" max="7686" width="7" style="6" customWidth="1"/>
    <col min="7687" max="7687" width="5.08984375" style="6" customWidth="1"/>
    <col min="7688" max="7688" width="7" style="6" customWidth="1"/>
    <col min="7689" max="7689" width="5.08984375" style="6" customWidth="1"/>
    <col min="7690" max="7690" width="7" style="6" customWidth="1"/>
    <col min="7691" max="7691" width="5.08984375" style="6" customWidth="1"/>
    <col min="7692" max="7692" width="7" style="6" customWidth="1"/>
    <col min="7693" max="7693" width="5.08984375" style="6" customWidth="1"/>
    <col min="7694" max="7694" width="7" style="6" customWidth="1"/>
    <col min="7695" max="7698" width="7.6328125" style="6" customWidth="1"/>
    <col min="7699" max="7936" width="8.90625" style="6"/>
    <col min="7937" max="7937" width="4.08984375" style="6" customWidth="1"/>
    <col min="7938" max="7938" width="9.6328125" style="6" customWidth="1"/>
    <col min="7939" max="7939" width="5.08984375" style="6" customWidth="1"/>
    <col min="7940" max="7940" width="7" style="6" customWidth="1"/>
    <col min="7941" max="7941" width="5.08984375" style="6" customWidth="1"/>
    <col min="7942" max="7942" width="7" style="6" customWidth="1"/>
    <col min="7943" max="7943" width="5.08984375" style="6" customWidth="1"/>
    <col min="7944" max="7944" width="7" style="6" customWidth="1"/>
    <col min="7945" max="7945" width="5.08984375" style="6" customWidth="1"/>
    <col min="7946" max="7946" width="7" style="6" customWidth="1"/>
    <col min="7947" max="7947" width="5.08984375" style="6" customWidth="1"/>
    <col min="7948" max="7948" width="7" style="6" customWidth="1"/>
    <col min="7949" max="7949" width="5.08984375" style="6" customWidth="1"/>
    <col min="7950" max="7950" width="7" style="6" customWidth="1"/>
    <col min="7951" max="7954" width="7.6328125" style="6" customWidth="1"/>
    <col min="7955" max="8192" width="8.90625" style="6"/>
    <col min="8193" max="8193" width="4.08984375" style="6" customWidth="1"/>
    <col min="8194" max="8194" width="9.6328125" style="6" customWidth="1"/>
    <col min="8195" max="8195" width="5.08984375" style="6" customWidth="1"/>
    <col min="8196" max="8196" width="7" style="6" customWidth="1"/>
    <col min="8197" max="8197" width="5.08984375" style="6" customWidth="1"/>
    <col min="8198" max="8198" width="7" style="6" customWidth="1"/>
    <col min="8199" max="8199" width="5.08984375" style="6" customWidth="1"/>
    <col min="8200" max="8200" width="7" style="6" customWidth="1"/>
    <col min="8201" max="8201" width="5.08984375" style="6" customWidth="1"/>
    <col min="8202" max="8202" width="7" style="6" customWidth="1"/>
    <col min="8203" max="8203" width="5.08984375" style="6" customWidth="1"/>
    <col min="8204" max="8204" width="7" style="6" customWidth="1"/>
    <col min="8205" max="8205" width="5.08984375" style="6" customWidth="1"/>
    <col min="8206" max="8206" width="7" style="6" customWidth="1"/>
    <col min="8207" max="8210" width="7.6328125" style="6" customWidth="1"/>
    <col min="8211" max="8448" width="8.90625" style="6"/>
    <col min="8449" max="8449" width="4.08984375" style="6" customWidth="1"/>
    <col min="8450" max="8450" width="9.6328125" style="6" customWidth="1"/>
    <col min="8451" max="8451" width="5.08984375" style="6" customWidth="1"/>
    <col min="8452" max="8452" width="7" style="6" customWidth="1"/>
    <col min="8453" max="8453" width="5.08984375" style="6" customWidth="1"/>
    <col min="8454" max="8454" width="7" style="6" customWidth="1"/>
    <col min="8455" max="8455" width="5.08984375" style="6" customWidth="1"/>
    <col min="8456" max="8456" width="7" style="6" customWidth="1"/>
    <col min="8457" max="8457" width="5.08984375" style="6" customWidth="1"/>
    <col min="8458" max="8458" width="7" style="6" customWidth="1"/>
    <col min="8459" max="8459" width="5.08984375" style="6" customWidth="1"/>
    <col min="8460" max="8460" width="7" style="6" customWidth="1"/>
    <col min="8461" max="8461" width="5.08984375" style="6" customWidth="1"/>
    <col min="8462" max="8462" width="7" style="6" customWidth="1"/>
    <col min="8463" max="8466" width="7.6328125" style="6" customWidth="1"/>
    <col min="8467" max="8704" width="8.90625" style="6"/>
    <col min="8705" max="8705" width="4.08984375" style="6" customWidth="1"/>
    <col min="8706" max="8706" width="9.6328125" style="6" customWidth="1"/>
    <col min="8707" max="8707" width="5.08984375" style="6" customWidth="1"/>
    <col min="8708" max="8708" width="7" style="6" customWidth="1"/>
    <col min="8709" max="8709" width="5.08984375" style="6" customWidth="1"/>
    <col min="8710" max="8710" width="7" style="6" customWidth="1"/>
    <col min="8711" max="8711" width="5.08984375" style="6" customWidth="1"/>
    <col min="8712" max="8712" width="7" style="6" customWidth="1"/>
    <col min="8713" max="8713" width="5.08984375" style="6" customWidth="1"/>
    <col min="8714" max="8714" width="7" style="6" customWidth="1"/>
    <col min="8715" max="8715" width="5.08984375" style="6" customWidth="1"/>
    <col min="8716" max="8716" width="7" style="6" customWidth="1"/>
    <col min="8717" max="8717" width="5.08984375" style="6" customWidth="1"/>
    <col min="8718" max="8718" width="7" style="6" customWidth="1"/>
    <col min="8719" max="8722" width="7.6328125" style="6" customWidth="1"/>
    <col min="8723" max="8960" width="8.90625" style="6"/>
    <col min="8961" max="8961" width="4.08984375" style="6" customWidth="1"/>
    <col min="8962" max="8962" width="9.6328125" style="6" customWidth="1"/>
    <col min="8963" max="8963" width="5.08984375" style="6" customWidth="1"/>
    <col min="8964" max="8964" width="7" style="6" customWidth="1"/>
    <col min="8965" max="8965" width="5.08984375" style="6" customWidth="1"/>
    <col min="8966" max="8966" width="7" style="6" customWidth="1"/>
    <col min="8967" max="8967" width="5.08984375" style="6" customWidth="1"/>
    <col min="8968" max="8968" width="7" style="6" customWidth="1"/>
    <col min="8969" max="8969" width="5.08984375" style="6" customWidth="1"/>
    <col min="8970" max="8970" width="7" style="6" customWidth="1"/>
    <col min="8971" max="8971" width="5.08984375" style="6" customWidth="1"/>
    <col min="8972" max="8972" width="7" style="6" customWidth="1"/>
    <col min="8973" max="8973" width="5.08984375" style="6" customWidth="1"/>
    <col min="8974" max="8974" width="7" style="6" customWidth="1"/>
    <col min="8975" max="8978" width="7.6328125" style="6" customWidth="1"/>
    <col min="8979" max="9216" width="8.90625" style="6"/>
    <col min="9217" max="9217" width="4.08984375" style="6" customWidth="1"/>
    <col min="9218" max="9218" width="9.6328125" style="6" customWidth="1"/>
    <col min="9219" max="9219" width="5.08984375" style="6" customWidth="1"/>
    <col min="9220" max="9220" width="7" style="6" customWidth="1"/>
    <col min="9221" max="9221" width="5.08984375" style="6" customWidth="1"/>
    <col min="9222" max="9222" width="7" style="6" customWidth="1"/>
    <col min="9223" max="9223" width="5.08984375" style="6" customWidth="1"/>
    <col min="9224" max="9224" width="7" style="6" customWidth="1"/>
    <col min="9225" max="9225" width="5.08984375" style="6" customWidth="1"/>
    <col min="9226" max="9226" width="7" style="6" customWidth="1"/>
    <col min="9227" max="9227" width="5.08984375" style="6" customWidth="1"/>
    <col min="9228" max="9228" width="7" style="6" customWidth="1"/>
    <col min="9229" max="9229" width="5.08984375" style="6" customWidth="1"/>
    <col min="9230" max="9230" width="7" style="6" customWidth="1"/>
    <col min="9231" max="9234" width="7.6328125" style="6" customWidth="1"/>
    <col min="9235" max="9472" width="8.90625" style="6"/>
    <col min="9473" max="9473" width="4.08984375" style="6" customWidth="1"/>
    <col min="9474" max="9474" width="9.6328125" style="6" customWidth="1"/>
    <col min="9475" max="9475" width="5.08984375" style="6" customWidth="1"/>
    <col min="9476" max="9476" width="7" style="6" customWidth="1"/>
    <col min="9477" max="9477" width="5.08984375" style="6" customWidth="1"/>
    <col min="9478" max="9478" width="7" style="6" customWidth="1"/>
    <col min="9479" max="9479" width="5.08984375" style="6" customWidth="1"/>
    <col min="9480" max="9480" width="7" style="6" customWidth="1"/>
    <col min="9481" max="9481" width="5.08984375" style="6" customWidth="1"/>
    <col min="9482" max="9482" width="7" style="6" customWidth="1"/>
    <col min="9483" max="9483" width="5.08984375" style="6" customWidth="1"/>
    <col min="9484" max="9484" width="7" style="6" customWidth="1"/>
    <col min="9485" max="9485" width="5.08984375" style="6" customWidth="1"/>
    <col min="9486" max="9486" width="7" style="6" customWidth="1"/>
    <col min="9487" max="9490" width="7.6328125" style="6" customWidth="1"/>
    <col min="9491" max="9728" width="8.90625" style="6"/>
    <col min="9729" max="9729" width="4.08984375" style="6" customWidth="1"/>
    <col min="9730" max="9730" width="9.6328125" style="6" customWidth="1"/>
    <col min="9731" max="9731" width="5.08984375" style="6" customWidth="1"/>
    <col min="9732" max="9732" width="7" style="6" customWidth="1"/>
    <col min="9733" max="9733" width="5.08984375" style="6" customWidth="1"/>
    <col min="9734" max="9734" width="7" style="6" customWidth="1"/>
    <col min="9735" max="9735" width="5.08984375" style="6" customWidth="1"/>
    <col min="9736" max="9736" width="7" style="6" customWidth="1"/>
    <col min="9737" max="9737" width="5.08984375" style="6" customWidth="1"/>
    <col min="9738" max="9738" width="7" style="6" customWidth="1"/>
    <col min="9739" max="9739" width="5.08984375" style="6" customWidth="1"/>
    <col min="9740" max="9740" width="7" style="6" customWidth="1"/>
    <col min="9741" max="9741" width="5.08984375" style="6" customWidth="1"/>
    <col min="9742" max="9742" width="7" style="6" customWidth="1"/>
    <col min="9743" max="9746" width="7.6328125" style="6" customWidth="1"/>
    <col min="9747" max="9984" width="8.90625" style="6"/>
    <col min="9985" max="9985" width="4.08984375" style="6" customWidth="1"/>
    <col min="9986" max="9986" width="9.6328125" style="6" customWidth="1"/>
    <col min="9987" max="9987" width="5.08984375" style="6" customWidth="1"/>
    <col min="9988" max="9988" width="7" style="6" customWidth="1"/>
    <col min="9989" max="9989" width="5.08984375" style="6" customWidth="1"/>
    <col min="9990" max="9990" width="7" style="6" customWidth="1"/>
    <col min="9991" max="9991" width="5.08984375" style="6" customWidth="1"/>
    <col min="9992" max="9992" width="7" style="6" customWidth="1"/>
    <col min="9993" max="9993" width="5.08984375" style="6" customWidth="1"/>
    <col min="9994" max="9994" width="7" style="6" customWidth="1"/>
    <col min="9995" max="9995" width="5.08984375" style="6" customWidth="1"/>
    <col min="9996" max="9996" width="7" style="6" customWidth="1"/>
    <col min="9997" max="9997" width="5.08984375" style="6" customWidth="1"/>
    <col min="9998" max="9998" width="7" style="6" customWidth="1"/>
    <col min="9999" max="10002" width="7.6328125" style="6" customWidth="1"/>
    <col min="10003" max="10240" width="8.90625" style="6"/>
    <col min="10241" max="10241" width="4.08984375" style="6" customWidth="1"/>
    <col min="10242" max="10242" width="9.6328125" style="6" customWidth="1"/>
    <col min="10243" max="10243" width="5.08984375" style="6" customWidth="1"/>
    <col min="10244" max="10244" width="7" style="6" customWidth="1"/>
    <col min="10245" max="10245" width="5.08984375" style="6" customWidth="1"/>
    <col min="10246" max="10246" width="7" style="6" customWidth="1"/>
    <col min="10247" max="10247" width="5.08984375" style="6" customWidth="1"/>
    <col min="10248" max="10248" width="7" style="6" customWidth="1"/>
    <col min="10249" max="10249" width="5.08984375" style="6" customWidth="1"/>
    <col min="10250" max="10250" width="7" style="6" customWidth="1"/>
    <col min="10251" max="10251" width="5.08984375" style="6" customWidth="1"/>
    <col min="10252" max="10252" width="7" style="6" customWidth="1"/>
    <col min="10253" max="10253" width="5.08984375" style="6" customWidth="1"/>
    <col min="10254" max="10254" width="7" style="6" customWidth="1"/>
    <col min="10255" max="10258" width="7.6328125" style="6" customWidth="1"/>
    <col min="10259" max="10496" width="8.90625" style="6"/>
    <col min="10497" max="10497" width="4.08984375" style="6" customWidth="1"/>
    <col min="10498" max="10498" width="9.6328125" style="6" customWidth="1"/>
    <col min="10499" max="10499" width="5.08984375" style="6" customWidth="1"/>
    <col min="10500" max="10500" width="7" style="6" customWidth="1"/>
    <col min="10501" max="10501" width="5.08984375" style="6" customWidth="1"/>
    <col min="10502" max="10502" width="7" style="6" customWidth="1"/>
    <col min="10503" max="10503" width="5.08984375" style="6" customWidth="1"/>
    <col min="10504" max="10504" width="7" style="6" customWidth="1"/>
    <col min="10505" max="10505" width="5.08984375" style="6" customWidth="1"/>
    <col min="10506" max="10506" width="7" style="6" customWidth="1"/>
    <col min="10507" max="10507" width="5.08984375" style="6" customWidth="1"/>
    <col min="10508" max="10508" width="7" style="6" customWidth="1"/>
    <col min="10509" max="10509" width="5.08984375" style="6" customWidth="1"/>
    <col min="10510" max="10510" width="7" style="6" customWidth="1"/>
    <col min="10511" max="10514" width="7.6328125" style="6" customWidth="1"/>
    <col min="10515" max="10752" width="8.90625" style="6"/>
    <col min="10753" max="10753" width="4.08984375" style="6" customWidth="1"/>
    <col min="10754" max="10754" width="9.6328125" style="6" customWidth="1"/>
    <col min="10755" max="10755" width="5.08984375" style="6" customWidth="1"/>
    <col min="10756" max="10756" width="7" style="6" customWidth="1"/>
    <col min="10757" max="10757" width="5.08984375" style="6" customWidth="1"/>
    <col min="10758" max="10758" width="7" style="6" customWidth="1"/>
    <col min="10759" max="10759" width="5.08984375" style="6" customWidth="1"/>
    <col min="10760" max="10760" width="7" style="6" customWidth="1"/>
    <col min="10761" max="10761" width="5.08984375" style="6" customWidth="1"/>
    <col min="10762" max="10762" width="7" style="6" customWidth="1"/>
    <col min="10763" max="10763" width="5.08984375" style="6" customWidth="1"/>
    <col min="10764" max="10764" width="7" style="6" customWidth="1"/>
    <col min="10765" max="10765" width="5.08984375" style="6" customWidth="1"/>
    <col min="10766" max="10766" width="7" style="6" customWidth="1"/>
    <col min="10767" max="10770" width="7.6328125" style="6" customWidth="1"/>
    <col min="10771" max="11008" width="8.90625" style="6"/>
    <col min="11009" max="11009" width="4.08984375" style="6" customWidth="1"/>
    <col min="11010" max="11010" width="9.6328125" style="6" customWidth="1"/>
    <col min="11011" max="11011" width="5.08984375" style="6" customWidth="1"/>
    <col min="11012" max="11012" width="7" style="6" customWidth="1"/>
    <col min="11013" max="11013" width="5.08984375" style="6" customWidth="1"/>
    <col min="11014" max="11014" width="7" style="6" customWidth="1"/>
    <col min="11015" max="11015" width="5.08984375" style="6" customWidth="1"/>
    <col min="11016" max="11016" width="7" style="6" customWidth="1"/>
    <col min="11017" max="11017" width="5.08984375" style="6" customWidth="1"/>
    <col min="11018" max="11018" width="7" style="6" customWidth="1"/>
    <col min="11019" max="11019" width="5.08984375" style="6" customWidth="1"/>
    <col min="11020" max="11020" width="7" style="6" customWidth="1"/>
    <col min="11021" max="11021" width="5.08984375" style="6" customWidth="1"/>
    <col min="11022" max="11022" width="7" style="6" customWidth="1"/>
    <col min="11023" max="11026" width="7.6328125" style="6" customWidth="1"/>
    <col min="11027" max="11264" width="8.90625" style="6"/>
    <col min="11265" max="11265" width="4.08984375" style="6" customWidth="1"/>
    <col min="11266" max="11266" width="9.6328125" style="6" customWidth="1"/>
    <col min="11267" max="11267" width="5.08984375" style="6" customWidth="1"/>
    <col min="11268" max="11268" width="7" style="6" customWidth="1"/>
    <col min="11269" max="11269" width="5.08984375" style="6" customWidth="1"/>
    <col min="11270" max="11270" width="7" style="6" customWidth="1"/>
    <col min="11271" max="11271" width="5.08984375" style="6" customWidth="1"/>
    <col min="11272" max="11272" width="7" style="6" customWidth="1"/>
    <col min="11273" max="11273" width="5.08984375" style="6" customWidth="1"/>
    <col min="11274" max="11274" width="7" style="6" customWidth="1"/>
    <col min="11275" max="11275" width="5.08984375" style="6" customWidth="1"/>
    <col min="11276" max="11276" width="7" style="6" customWidth="1"/>
    <col min="11277" max="11277" width="5.08984375" style="6" customWidth="1"/>
    <col min="11278" max="11278" width="7" style="6" customWidth="1"/>
    <col min="11279" max="11282" width="7.6328125" style="6" customWidth="1"/>
    <col min="11283" max="11520" width="8.90625" style="6"/>
    <col min="11521" max="11521" width="4.08984375" style="6" customWidth="1"/>
    <col min="11522" max="11522" width="9.6328125" style="6" customWidth="1"/>
    <col min="11523" max="11523" width="5.08984375" style="6" customWidth="1"/>
    <col min="11524" max="11524" width="7" style="6" customWidth="1"/>
    <col min="11525" max="11525" width="5.08984375" style="6" customWidth="1"/>
    <col min="11526" max="11526" width="7" style="6" customWidth="1"/>
    <col min="11527" max="11527" width="5.08984375" style="6" customWidth="1"/>
    <col min="11528" max="11528" width="7" style="6" customWidth="1"/>
    <col min="11529" max="11529" width="5.08984375" style="6" customWidth="1"/>
    <col min="11530" max="11530" width="7" style="6" customWidth="1"/>
    <col min="11531" max="11531" width="5.08984375" style="6" customWidth="1"/>
    <col min="11532" max="11532" width="7" style="6" customWidth="1"/>
    <col min="11533" max="11533" width="5.08984375" style="6" customWidth="1"/>
    <col min="11534" max="11534" width="7" style="6" customWidth="1"/>
    <col min="11535" max="11538" width="7.6328125" style="6" customWidth="1"/>
    <col min="11539" max="11776" width="8.90625" style="6"/>
    <col min="11777" max="11777" width="4.08984375" style="6" customWidth="1"/>
    <col min="11778" max="11778" width="9.6328125" style="6" customWidth="1"/>
    <col min="11779" max="11779" width="5.08984375" style="6" customWidth="1"/>
    <col min="11780" max="11780" width="7" style="6" customWidth="1"/>
    <col min="11781" max="11781" width="5.08984375" style="6" customWidth="1"/>
    <col min="11782" max="11782" width="7" style="6" customWidth="1"/>
    <col min="11783" max="11783" width="5.08984375" style="6" customWidth="1"/>
    <col min="11784" max="11784" width="7" style="6" customWidth="1"/>
    <col min="11785" max="11785" width="5.08984375" style="6" customWidth="1"/>
    <col min="11786" max="11786" width="7" style="6" customWidth="1"/>
    <col min="11787" max="11787" width="5.08984375" style="6" customWidth="1"/>
    <col min="11788" max="11788" width="7" style="6" customWidth="1"/>
    <col min="11789" max="11789" width="5.08984375" style="6" customWidth="1"/>
    <col min="11790" max="11790" width="7" style="6" customWidth="1"/>
    <col min="11791" max="11794" width="7.6328125" style="6" customWidth="1"/>
    <col min="11795" max="12032" width="8.90625" style="6"/>
    <col min="12033" max="12033" width="4.08984375" style="6" customWidth="1"/>
    <col min="12034" max="12034" width="9.6328125" style="6" customWidth="1"/>
    <col min="12035" max="12035" width="5.08984375" style="6" customWidth="1"/>
    <col min="12036" max="12036" width="7" style="6" customWidth="1"/>
    <col min="12037" max="12037" width="5.08984375" style="6" customWidth="1"/>
    <col min="12038" max="12038" width="7" style="6" customWidth="1"/>
    <col min="12039" max="12039" width="5.08984375" style="6" customWidth="1"/>
    <col min="12040" max="12040" width="7" style="6" customWidth="1"/>
    <col min="12041" max="12041" width="5.08984375" style="6" customWidth="1"/>
    <col min="12042" max="12042" width="7" style="6" customWidth="1"/>
    <col min="12043" max="12043" width="5.08984375" style="6" customWidth="1"/>
    <col min="12044" max="12044" width="7" style="6" customWidth="1"/>
    <col min="12045" max="12045" width="5.08984375" style="6" customWidth="1"/>
    <col min="12046" max="12046" width="7" style="6" customWidth="1"/>
    <col min="12047" max="12050" width="7.6328125" style="6" customWidth="1"/>
    <col min="12051" max="12288" width="8.90625" style="6"/>
    <col min="12289" max="12289" width="4.08984375" style="6" customWidth="1"/>
    <col min="12290" max="12290" width="9.6328125" style="6" customWidth="1"/>
    <col min="12291" max="12291" width="5.08984375" style="6" customWidth="1"/>
    <col min="12292" max="12292" width="7" style="6" customWidth="1"/>
    <col min="12293" max="12293" width="5.08984375" style="6" customWidth="1"/>
    <col min="12294" max="12294" width="7" style="6" customWidth="1"/>
    <col min="12295" max="12295" width="5.08984375" style="6" customWidth="1"/>
    <col min="12296" max="12296" width="7" style="6" customWidth="1"/>
    <col min="12297" max="12297" width="5.08984375" style="6" customWidth="1"/>
    <col min="12298" max="12298" width="7" style="6" customWidth="1"/>
    <col min="12299" max="12299" width="5.08984375" style="6" customWidth="1"/>
    <col min="12300" max="12300" width="7" style="6" customWidth="1"/>
    <col min="12301" max="12301" width="5.08984375" style="6" customWidth="1"/>
    <col min="12302" max="12302" width="7" style="6" customWidth="1"/>
    <col min="12303" max="12306" width="7.6328125" style="6" customWidth="1"/>
    <col min="12307" max="12544" width="8.90625" style="6"/>
    <col min="12545" max="12545" width="4.08984375" style="6" customWidth="1"/>
    <col min="12546" max="12546" width="9.6328125" style="6" customWidth="1"/>
    <col min="12547" max="12547" width="5.08984375" style="6" customWidth="1"/>
    <col min="12548" max="12548" width="7" style="6" customWidth="1"/>
    <col min="12549" max="12549" width="5.08984375" style="6" customWidth="1"/>
    <col min="12550" max="12550" width="7" style="6" customWidth="1"/>
    <col min="12551" max="12551" width="5.08984375" style="6" customWidth="1"/>
    <col min="12552" max="12552" width="7" style="6" customWidth="1"/>
    <col min="12553" max="12553" width="5.08984375" style="6" customWidth="1"/>
    <col min="12554" max="12554" width="7" style="6" customWidth="1"/>
    <col min="12555" max="12555" width="5.08984375" style="6" customWidth="1"/>
    <col min="12556" max="12556" width="7" style="6" customWidth="1"/>
    <col min="12557" max="12557" width="5.08984375" style="6" customWidth="1"/>
    <col min="12558" max="12558" width="7" style="6" customWidth="1"/>
    <col min="12559" max="12562" width="7.6328125" style="6" customWidth="1"/>
    <col min="12563" max="12800" width="8.90625" style="6"/>
    <col min="12801" max="12801" width="4.08984375" style="6" customWidth="1"/>
    <col min="12802" max="12802" width="9.6328125" style="6" customWidth="1"/>
    <col min="12803" max="12803" width="5.08984375" style="6" customWidth="1"/>
    <col min="12804" max="12804" width="7" style="6" customWidth="1"/>
    <col min="12805" max="12805" width="5.08984375" style="6" customWidth="1"/>
    <col min="12806" max="12806" width="7" style="6" customWidth="1"/>
    <col min="12807" max="12807" width="5.08984375" style="6" customWidth="1"/>
    <col min="12808" max="12808" width="7" style="6" customWidth="1"/>
    <col min="12809" max="12809" width="5.08984375" style="6" customWidth="1"/>
    <col min="12810" max="12810" width="7" style="6" customWidth="1"/>
    <col min="12811" max="12811" width="5.08984375" style="6" customWidth="1"/>
    <col min="12812" max="12812" width="7" style="6" customWidth="1"/>
    <col min="12813" max="12813" width="5.08984375" style="6" customWidth="1"/>
    <col min="12814" max="12814" width="7" style="6" customWidth="1"/>
    <col min="12815" max="12818" width="7.6328125" style="6" customWidth="1"/>
    <col min="12819" max="13056" width="8.90625" style="6"/>
    <col min="13057" max="13057" width="4.08984375" style="6" customWidth="1"/>
    <col min="13058" max="13058" width="9.6328125" style="6" customWidth="1"/>
    <col min="13059" max="13059" width="5.08984375" style="6" customWidth="1"/>
    <col min="13060" max="13060" width="7" style="6" customWidth="1"/>
    <col min="13061" max="13061" width="5.08984375" style="6" customWidth="1"/>
    <col min="13062" max="13062" width="7" style="6" customWidth="1"/>
    <col min="13063" max="13063" width="5.08984375" style="6" customWidth="1"/>
    <col min="13064" max="13064" width="7" style="6" customWidth="1"/>
    <col min="13065" max="13065" width="5.08984375" style="6" customWidth="1"/>
    <col min="13066" max="13066" width="7" style="6" customWidth="1"/>
    <col min="13067" max="13067" width="5.08984375" style="6" customWidth="1"/>
    <col min="13068" max="13068" width="7" style="6" customWidth="1"/>
    <col min="13069" max="13069" width="5.08984375" style="6" customWidth="1"/>
    <col min="13070" max="13070" width="7" style="6" customWidth="1"/>
    <col min="13071" max="13074" width="7.6328125" style="6" customWidth="1"/>
    <col min="13075" max="13312" width="8.90625" style="6"/>
    <col min="13313" max="13313" width="4.08984375" style="6" customWidth="1"/>
    <col min="13314" max="13314" width="9.6328125" style="6" customWidth="1"/>
    <col min="13315" max="13315" width="5.08984375" style="6" customWidth="1"/>
    <col min="13316" max="13316" width="7" style="6" customWidth="1"/>
    <col min="13317" max="13317" width="5.08984375" style="6" customWidth="1"/>
    <col min="13318" max="13318" width="7" style="6" customWidth="1"/>
    <col min="13319" max="13319" width="5.08984375" style="6" customWidth="1"/>
    <col min="13320" max="13320" width="7" style="6" customWidth="1"/>
    <col min="13321" max="13321" width="5.08984375" style="6" customWidth="1"/>
    <col min="13322" max="13322" width="7" style="6" customWidth="1"/>
    <col min="13323" max="13323" width="5.08984375" style="6" customWidth="1"/>
    <col min="13324" max="13324" width="7" style="6" customWidth="1"/>
    <col min="13325" max="13325" width="5.08984375" style="6" customWidth="1"/>
    <col min="13326" max="13326" width="7" style="6" customWidth="1"/>
    <col min="13327" max="13330" width="7.6328125" style="6" customWidth="1"/>
    <col min="13331" max="13568" width="8.90625" style="6"/>
    <col min="13569" max="13569" width="4.08984375" style="6" customWidth="1"/>
    <col min="13570" max="13570" width="9.6328125" style="6" customWidth="1"/>
    <col min="13571" max="13571" width="5.08984375" style="6" customWidth="1"/>
    <col min="13572" max="13572" width="7" style="6" customWidth="1"/>
    <col min="13573" max="13573" width="5.08984375" style="6" customWidth="1"/>
    <col min="13574" max="13574" width="7" style="6" customWidth="1"/>
    <col min="13575" max="13575" width="5.08984375" style="6" customWidth="1"/>
    <col min="13576" max="13576" width="7" style="6" customWidth="1"/>
    <col min="13577" max="13577" width="5.08984375" style="6" customWidth="1"/>
    <col min="13578" max="13578" width="7" style="6" customWidth="1"/>
    <col min="13579" max="13579" width="5.08984375" style="6" customWidth="1"/>
    <col min="13580" max="13580" width="7" style="6" customWidth="1"/>
    <col min="13581" max="13581" width="5.08984375" style="6" customWidth="1"/>
    <col min="13582" max="13582" width="7" style="6" customWidth="1"/>
    <col min="13583" max="13586" width="7.6328125" style="6" customWidth="1"/>
    <col min="13587" max="13824" width="8.90625" style="6"/>
    <col min="13825" max="13825" width="4.08984375" style="6" customWidth="1"/>
    <col min="13826" max="13826" width="9.6328125" style="6" customWidth="1"/>
    <col min="13827" max="13827" width="5.08984375" style="6" customWidth="1"/>
    <col min="13828" max="13828" width="7" style="6" customWidth="1"/>
    <col min="13829" max="13829" width="5.08984375" style="6" customWidth="1"/>
    <col min="13830" max="13830" width="7" style="6" customWidth="1"/>
    <col min="13831" max="13831" width="5.08984375" style="6" customWidth="1"/>
    <col min="13832" max="13832" width="7" style="6" customWidth="1"/>
    <col min="13833" max="13833" width="5.08984375" style="6" customWidth="1"/>
    <col min="13834" max="13834" width="7" style="6" customWidth="1"/>
    <col min="13835" max="13835" width="5.08984375" style="6" customWidth="1"/>
    <col min="13836" max="13836" width="7" style="6" customWidth="1"/>
    <col min="13837" max="13837" width="5.08984375" style="6" customWidth="1"/>
    <col min="13838" max="13838" width="7" style="6" customWidth="1"/>
    <col min="13839" max="13842" width="7.6328125" style="6" customWidth="1"/>
    <col min="13843" max="14080" width="8.90625" style="6"/>
    <col min="14081" max="14081" width="4.08984375" style="6" customWidth="1"/>
    <col min="14082" max="14082" width="9.6328125" style="6" customWidth="1"/>
    <col min="14083" max="14083" width="5.08984375" style="6" customWidth="1"/>
    <col min="14084" max="14084" width="7" style="6" customWidth="1"/>
    <col min="14085" max="14085" width="5.08984375" style="6" customWidth="1"/>
    <col min="14086" max="14086" width="7" style="6" customWidth="1"/>
    <col min="14087" max="14087" width="5.08984375" style="6" customWidth="1"/>
    <col min="14088" max="14088" width="7" style="6" customWidth="1"/>
    <col min="14089" max="14089" width="5.08984375" style="6" customWidth="1"/>
    <col min="14090" max="14090" width="7" style="6" customWidth="1"/>
    <col min="14091" max="14091" width="5.08984375" style="6" customWidth="1"/>
    <col min="14092" max="14092" width="7" style="6" customWidth="1"/>
    <col min="14093" max="14093" width="5.08984375" style="6" customWidth="1"/>
    <col min="14094" max="14094" width="7" style="6" customWidth="1"/>
    <col min="14095" max="14098" width="7.6328125" style="6" customWidth="1"/>
    <col min="14099" max="14336" width="8.90625" style="6"/>
    <col min="14337" max="14337" width="4.08984375" style="6" customWidth="1"/>
    <col min="14338" max="14338" width="9.6328125" style="6" customWidth="1"/>
    <col min="14339" max="14339" width="5.08984375" style="6" customWidth="1"/>
    <col min="14340" max="14340" width="7" style="6" customWidth="1"/>
    <col min="14341" max="14341" width="5.08984375" style="6" customWidth="1"/>
    <col min="14342" max="14342" width="7" style="6" customWidth="1"/>
    <col min="14343" max="14343" width="5.08984375" style="6" customWidth="1"/>
    <col min="14344" max="14344" width="7" style="6" customWidth="1"/>
    <col min="14345" max="14345" width="5.08984375" style="6" customWidth="1"/>
    <col min="14346" max="14346" width="7" style="6" customWidth="1"/>
    <col min="14347" max="14347" width="5.08984375" style="6" customWidth="1"/>
    <col min="14348" max="14348" width="7" style="6" customWidth="1"/>
    <col min="14349" max="14349" width="5.08984375" style="6" customWidth="1"/>
    <col min="14350" max="14350" width="7" style="6" customWidth="1"/>
    <col min="14351" max="14354" width="7.6328125" style="6" customWidth="1"/>
    <col min="14355" max="14592" width="8.90625" style="6"/>
    <col min="14593" max="14593" width="4.08984375" style="6" customWidth="1"/>
    <col min="14594" max="14594" width="9.6328125" style="6" customWidth="1"/>
    <col min="14595" max="14595" width="5.08984375" style="6" customWidth="1"/>
    <col min="14596" max="14596" width="7" style="6" customWidth="1"/>
    <col min="14597" max="14597" width="5.08984375" style="6" customWidth="1"/>
    <col min="14598" max="14598" width="7" style="6" customWidth="1"/>
    <col min="14599" max="14599" width="5.08984375" style="6" customWidth="1"/>
    <col min="14600" max="14600" width="7" style="6" customWidth="1"/>
    <col min="14601" max="14601" width="5.08984375" style="6" customWidth="1"/>
    <col min="14602" max="14602" width="7" style="6" customWidth="1"/>
    <col min="14603" max="14603" width="5.08984375" style="6" customWidth="1"/>
    <col min="14604" max="14604" width="7" style="6" customWidth="1"/>
    <col min="14605" max="14605" width="5.08984375" style="6" customWidth="1"/>
    <col min="14606" max="14606" width="7" style="6" customWidth="1"/>
    <col min="14607" max="14610" width="7.6328125" style="6" customWidth="1"/>
    <col min="14611" max="14848" width="8.90625" style="6"/>
    <col min="14849" max="14849" width="4.08984375" style="6" customWidth="1"/>
    <col min="14850" max="14850" width="9.6328125" style="6" customWidth="1"/>
    <col min="14851" max="14851" width="5.08984375" style="6" customWidth="1"/>
    <col min="14852" max="14852" width="7" style="6" customWidth="1"/>
    <col min="14853" max="14853" width="5.08984375" style="6" customWidth="1"/>
    <col min="14854" max="14854" width="7" style="6" customWidth="1"/>
    <col min="14855" max="14855" width="5.08984375" style="6" customWidth="1"/>
    <col min="14856" max="14856" width="7" style="6" customWidth="1"/>
    <col min="14857" max="14857" width="5.08984375" style="6" customWidth="1"/>
    <col min="14858" max="14858" width="7" style="6" customWidth="1"/>
    <col min="14859" max="14859" width="5.08984375" style="6" customWidth="1"/>
    <col min="14860" max="14860" width="7" style="6" customWidth="1"/>
    <col min="14861" max="14861" width="5.08984375" style="6" customWidth="1"/>
    <col min="14862" max="14862" width="7" style="6" customWidth="1"/>
    <col min="14863" max="14866" width="7.6328125" style="6" customWidth="1"/>
    <col min="14867" max="15104" width="8.90625" style="6"/>
    <col min="15105" max="15105" width="4.08984375" style="6" customWidth="1"/>
    <col min="15106" max="15106" width="9.6328125" style="6" customWidth="1"/>
    <col min="15107" max="15107" width="5.08984375" style="6" customWidth="1"/>
    <col min="15108" max="15108" width="7" style="6" customWidth="1"/>
    <col min="15109" max="15109" width="5.08984375" style="6" customWidth="1"/>
    <col min="15110" max="15110" width="7" style="6" customWidth="1"/>
    <col min="15111" max="15111" width="5.08984375" style="6" customWidth="1"/>
    <col min="15112" max="15112" width="7" style="6" customWidth="1"/>
    <col min="15113" max="15113" width="5.08984375" style="6" customWidth="1"/>
    <col min="15114" max="15114" width="7" style="6" customWidth="1"/>
    <col min="15115" max="15115" width="5.08984375" style="6" customWidth="1"/>
    <col min="15116" max="15116" width="7" style="6" customWidth="1"/>
    <col min="15117" max="15117" width="5.08984375" style="6" customWidth="1"/>
    <col min="15118" max="15118" width="7" style="6" customWidth="1"/>
    <col min="15119" max="15122" width="7.6328125" style="6" customWidth="1"/>
    <col min="15123" max="15360" width="8.90625" style="6"/>
    <col min="15361" max="15361" width="4.08984375" style="6" customWidth="1"/>
    <col min="15362" max="15362" width="9.6328125" style="6" customWidth="1"/>
    <col min="15363" max="15363" width="5.08984375" style="6" customWidth="1"/>
    <col min="15364" max="15364" width="7" style="6" customWidth="1"/>
    <col min="15365" max="15365" width="5.08984375" style="6" customWidth="1"/>
    <col min="15366" max="15366" width="7" style="6" customWidth="1"/>
    <col min="15367" max="15367" width="5.08984375" style="6" customWidth="1"/>
    <col min="15368" max="15368" width="7" style="6" customWidth="1"/>
    <col min="15369" max="15369" width="5.08984375" style="6" customWidth="1"/>
    <col min="15370" max="15370" width="7" style="6" customWidth="1"/>
    <col min="15371" max="15371" width="5.08984375" style="6" customWidth="1"/>
    <col min="15372" max="15372" width="7" style="6" customWidth="1"/>
    <col min="15373" max="15373" width="5.08984375" style="6" customWidth="1"/>
    <col min="15374" max="15374" width="7" style="6" customWidth="1"/>
    <col min="15375" max="15378" width="7.6328125" style="6" customWidth="1"/>
    <col min="15379" max="15616" width="8.90625" style="6"/>
    <col min="15617" max="15617" width="4.08984375" style="6" customWidth="1"/>
    <col min="15618" max="15618" width="9.6328125" style="6" customWidth="1"/>
    <col min="15619" max="15619" width="5.08984375" style="6" customWidth="1"/>
    <col min="15620" max="15620" width="7" style="6" customWidth="1"/>
    <col min="15621" max="15621" width="5.08984375" style="6" customWidth="1"/>
    <col min="15622" max="15622" width="7" style="6" customWidth="1"/>
    <col min="15623" max="15623" width="5.08984375" style="6" customWidth="1"/>
    <col min="15624" max="15624" width="7" style="6" customWidth="1"/>
    <col min="15625" max="15625" width="5.08984375" style="6" customWidth="1"/>
    <col min="15626" max="15626" width="7" style="6" customWidth="1"/>
    <col min="15627" max="15627" width="5.08984375" style="6" customWidth="1"/>
    <col min="15628" max="15628" width="7" style="6" customWidth="1"/>
    <col min="15629" max="15629" width="5.08984375" style="6" customWidth="1"/>
    <col min="15630" max="15630" width="7" style="6" customWidth="1"/>
    <col min="15631" max="15634" width="7.6328125" style="6" customWidth="1"/>
    <col min="15635" max="15872" width="8.90625" style="6"/>
    <col min="15873" max="15873" width="4.08984375" style="6" customWidth="1"/>
    <col min="15874" max="15874" width="9.6328125" style="6" customWidth="1"/>
    <col min="15875" max="15875" width="5.08984375" style="6" customWidth="1"/>
    <col min="15876" max="15876" width="7" style="6" customWidth="1"/>
    <col min="15877" max="15877" width="5.08984375" style="6" customWidth="1"/>
    <col min="15878" max="15878" width="7" style="6" customWidth="1"/>
    <col min="15879" max="15879" width="5.08984375" style="6" customWidth="1"/>
    <col min="15880" max="15880" width="7" style="6" customWidth="1"/>
    <col min="15881" max="15881" width="5.08984375" style="6" customWidth="1"/>
    <col min="15882" max="15882" width="7" style="6" customWidth="1"/>
    <col min="15883" max="15883" width="5.08984375" style="6" customWidth="1"/>
    <col min="15884" max="15884" width="7" style="6" customWidth="1"/>
    <col min="15885" max="15885" width="5.08984375" style="6" customWidth="1"/>
    <col min="15886" max="15886" width="7" style="6" customWidth="1"/>
    <col min="15887" max="15890" width="7.6328125" style="6" customWidth="1"/>
    <col min="15891" max="16128" width="8.90625" style="6"/>
    <col min="16129" max="16129" width="4.08984375" style="6" customWidth="1"/>
    <col min="16130" max="16130" width="9.6328125" style="6" customWidth="1"/>
    <col min="16131" max="16131" width="5.08984375" style="6" customWidth="1"/>
    <col min="16132" max="16132" width="7" style="6" customWidth="1"/>
    <col min="16133" max="16133" width="5.08984375" style="6" customWidth="1"/>
    <col min="16134" max="16134" width="7" style="6" customWidth="1"/>
    <col min="16135" max="16135" width="5.08984375" style="6" customWidth="1"/>
    <col min="16136" max="16136" width="7" style="6" customWidth="1"/>
    <col min="16137" max="16137" width="5.08984375" style="6" customWidth="1"/>
    <col min="16138" max="16138" width="7" style="6" customWidth="1"/>
    <col min="16139" max="16139" width="5.08984375" style="6" customWidth="1"/>
    <col min="16140" max="16140" width="7" style="6" customWidth="1"/>
    <col min="16141" max="16141" width="5.08984375" style="6" customWidth="1"/>
    <col min="16142" max="16142" width="7" style="6" customWidth="1"/>
    <col min="16143" max="16146" width="7.6328125" style="6" customWidth="1"/>
    <col min="16147" max="16384" width="8.90625" style="6"/>
  </cols>
  <sheetData>
    <row r="1" spans="1:16" ht="24" customHeight="1">
      <c r="A1" s="161" t="s">
        <v>266</v>
      </c>
      <c r="B1" s="163"/>
      <c r="C1" s="163"/>
      <c r="D1" s="163"/>
      <c r="E1" s="163"/>
      <c r="F1" s="163"/>
      <c r="G1" s="163"/>
      <c r="H1" s="163"/>
      <c r="I1" s="163"/>
      <c r="J1" s="163"/>
      <c r="K1" s="163"/>
      <c r="L1" s="163"/>
      <c r="M1" s="163"/>
      <c r="N1" s="163"/>
    </row>
    <row r="2" spans="1:16" ht="18" customHeight="1">
      <c r="A2" s="163"/>
      <c r="B2" s="163"/>
      <c r="C2" s="163"/>
      <c r="D2" s="163"/>
      <c r="E2" s="163"/>
      <c r="F2" s="163"/>
      <c r="G2" s="163"/>
      <c r="H2" s="163"/>
      <c r="I2" s="163"/>
      <c r="J2" s="163"/>
      <c r="K2" s="163"/>
      <c r="L2" s="163"/>
      <c r="M2" s="163"/>
      <c r="N2" s="163"/>
    </row>
    <row r="3" spans="1:16" ht="20.149999999999999" customHeight="1">
      <c r="A3" s="163" t="s">
        <v>108</v>
      </c>
      <c r="B3" s="163"/>
      <c r="C3" s="163"/>
      <c r="D3" s="163"/>
      <c r="E3" s="163"/>
      <c r="F3" s="163"/>
      <c r="G3" s="163"/>
      <c r="H3" s="163"/>
      <c r="I3" s="163"/>
      <c r="J3" s="163"/>
      <c r="K3" s="163"/>
      <c r="L3" s="163"/>
      <c r="M3" s="163"/>
      <c r="N3" s="163"/>
    </row>
    <row r="4" spans="1:16" ht="19.5" customHeight="1">
      <c r="A4" s="8" t="s">
        <v>319</v>
      </c>
      <c r="B4" s="391"/>
      <c r="C4" s="391"/>
      <c r="D4" s="391"/>
      <c r="E4" s="391"/>
      <c r="F4" s="391"/>
      <c r="G4" s="391"/>
      <c r="H4" s="391"/>
      <c r="I4" s="391"/>
      <c r="J4" s="391"/>
      <c r="K4" s="391"/>
      <c r="L4" s="391"/>
      <c r="M4" s="391"/>
      <c r="N4" s="391"/>
    </row>
    <row r="5" spans="1:16" ht="20.149999999999999" customHeight="1">
      <c r="A5" s="8" t="s">
        <v>320</v>
      </c>
      <c r="B5" s="391"/>
      <c r="C5" s="391"/>
      <c r="D5" s="391"/>
      <c r="E5" s="391"/>
      <c r="F5" s="391"/>
      <c r="G5" s="391"/>
      <c r="H5" s="391"/>
      <c r="I5" s="391"/>
      <c r="J5" s="391"/>
      <c r="K5" s="391"/>
      <c r="L5" s="391"/>
      <c r="M5" s="391"/>
      <c r="N5" s="391"/>
    </row>
    <row r="6" spans="1:16" ht="20.149999999999999" customHeight="1">
      <c r="A6" s="8" t="s">
        <v>321</v>
      </c>
      <c r="B6" s="391"/>
      <c r="C6" s="391"/>
      <c r="D6" s="391"/>
      <c r="E6" s="391"/>
      <c r="F6" s="391"/>
      <c r="G6" s="391"/>
      <c r="H6" s="391"/>
      <c r="I6" s="391"/>
      <c r="J6" s="391"/>
      <c r="K6" s="391"/>
      <c r="L6" s="391"/>
      <c r="M6" s="391"/>
      <c r="N6" s="391"/>
    </row>
    <row r="7" spans="1:16" ht="20.149999999999999" customHeight="1">
      <c r="A7" s="391"/>
      <c r="B7" s="391"/>
      <c r="C7" s="391"/>
      <c r="D7" s="391"/>
      <c r="E7" s="391"/>
      <c r="F7" s="391"/>
      <c r="G7" s="391"/>
      <c r="H7" s="391"/>
      <c r="I7" s="391"/>
      <c r="J7" s="391"/>
      <c r="K7" s="391"/>
      <c r="L7" s="391"/>
      <c r="M7" s="391"/>
      <c r="N7" s="391"/>
    </row>
    <row r="8" spans="1:16" ht="8.15" customHeight="1">
      <c r="A8" s="452"/>
      <c r="B8" s="452"/>
      <c r="C8" s="452"/>
      <c r="D8" s="452"/>
      <c r="E8" s="452"/>
      <c r="F8" s="452"/>
      <c r="G8" s="452"/>
      <c r="H8" s="452"/>
      <c r="I8" s="452"/>
      <c r="J8" s="452"/>
      <c r="K8" s="452"/>
      <c r="L8" s="452"/>
      <c r="M8" s="452"/>
      <c r="N8" s="452"/>
    </row>
    <row r="9" spans="1:16" ht="20.149999999999999" customHeight="1" thickBot="1">
      <c r="A9" s="453"/>
      <c r="B9" s="453"/>
      <c r="C9" s="453"/>
      <c r="D9" s="453"/>
      <c r="E9" s="453"/>
      <c r="F9" s="453"/>
      <c r="G9" s="453"/>
      <c r="H9" s="453"/>
      <c r="I9" s="453"/>
      <c r="J9" s="453"/>
      <c r="K9" s="453"/>
      <c r="L9" s="453"/>
      <c r="M9" s="453"/>
      <c r="N9" s="396" t="s">
        <v>49</v>
      </c>
    </row>
    <row r="10" spans="1:16" ht="33" customHeight="1">
      <c r="A10" s="454" t="s">
        <v>109</v>
      </c>
      <c r="B10" s="455"/>
      <c r="C10" s="456" t="s">
        <v>17</v>
      </c>
      <c r="D10" s="457"/>
      <c r="E10" s="458" t="s">
        <v>18</v>
      </c>
      <c r="F10" s="459"/>
      <c r="G10" s="456" t="s">
        <v>10</v>
      </c>
      <c r="H10" s="457"/>
      <c r="I10" s="458" t="s">
        <v>19</v>
      </c>
      <c r="J10" s="459"/>
      <c r="K10" s="456" t="s">
        <v>20</v>
      </c>
      <c r="L10" s="457"/>
      <c r="M10" s="458" t="s">
        <v>56</v>
      </c>
      <c r="N10" s="460"/>
    </row>
    <row r="11" spans="1:16" ht="18" customHeight="1">
      <c r="A11" s="461"/>
      <c r="B11" s="462" t="s">
        <v>110</v>
      </c>
      <c r="C11" s="719">
        <v>7</v>
      </c>
      <c r="D11" s="734">
        <f>C11/C$23*100</f>
        <v>3.2558139534883721</v>
      </c>
      <c r="E11" s="928">
        <v>3</v>
      </c>
      <c r="F11" s="733">
        <f>E11/E$23*100</f>
        <v>1.3824884792626728</v>
      </c>
      <c r="G11" s="719">
        <v>2</v>
      </c>
      <c r="H11" s="734">
        <f t="shared" ref="H11:H23" si="0">G11/G$23*100</f>
        <v>1.2820512820512819</v>
      </c>
      <c r="I11" s="928">
        <v>1</v>
      </c>
      <c r="J11" s="733">
        <f t="shared" ref="J11:J23" si="1">I11/I$23*100</f>
        <v>1.0204081632653061</v>
      </c>
      <c r="K11" s="719">
        <v>2</v>
      </c>
      <c r="L11" s="463">
        <f t="shared" ref="L11:L23" si="2">K11/K$23*100</f>
        <v>2.8985507246376812</v>
      </c>
      <c r="M11" s="464">
        <f t="shared" ref="M11:M21" si="3">SUM(K11,I11,G11,E11,C11)</f>
        <v>15</v>
      </c>
      <c r="N11" s="465">
        <f t="shared" ref="N11:N23" si="4">M11/M$23*100</f>
        <v>1.9867549668874174</v>
      </c>
      <c r="O11" s="25"/>
    </row>
    <row r="12" spans="1:16" ht="18" customHeight="1">
      <c r="A12" s="466"/>
      <c r="B12" s="462" t="s">
        <v>111</v>
      </c>
      <c r="C12" s="719">
        <v>24</v>
      </c>
      <c r="D12" s="734">
        <f t="shared" ref="D12:D19" si="5">C12/C$23*100</f>
        <v>11.162790697674419</v>
      </c>
      <c r="E12" s="928">
        <v>19</v>
      </c>
      <c r="F12" s="733">
        <f>E12/E$23*100</f>
        <v>8.7557603686635943</v>
      </c>
      <c r="G12" s="719">
        <v>15</v>
      </c>
      <c r="H12" s="734">
        <f t="shared" si="0"/>
        <v>9.6153846153846168</v>
      </c>
      <c r="I12" s="928">
        <v>7</v>
      </c>
      <c r="J12" s="733">
        <f t="shared" si="1"/>
        <v>7.1428571428571423</v>
      </c>
      <c r="K12" s="719">
        <v>4</v>
      </c>
      <c r="L12" s="734">
        <f t="shared" si="2"/>
        <v>5.7971014492753623</v>
      </c>
      <c r="M12" s="464">
        <f t="shared" si="3"/>
        <v>69</v>
      </c>
      <c r="N12" s="465">
        <f t="shared" si="4"/>
        <v>9.1390728476821206</v>
      </c>
      <c r="O12" s="25"/>
    </row>
    <row r="13" spans="1:16" ht="18" customHeight="1">
      <c r="A13" s="467" t="s">
        <v>112</v>
      </c>
      <c r="B13" s="462" t="s">
        <v>113</v>
      </c>
      <c r="C13" s="719">
        <v>20</v>
      </c>
      <c r="D13" s="734">
        <f>C13/C$23*100</f>
        <v>9.3023255813953494</v>
      </c>
      <c r="E13" s="928">
        <v>17</v>
      </c>
      <c r="F13" s="733">
        <f t="shared" ref="F13:F21" si="6">E13/E$23*100</f>
        <v>7.8341013824884786</v>
      </c>
      <c r="G13" s="719">
        <v>18</v>
      </c>
      <c r="H13" s="734">
        <f t="shared" si="0"/>
        <v>11.538461538461538</v>
      </c>
      <c r="I13" s="928">
        <v>7</v>
      </c>
      <c r="J13" s="733">
        <f t="shared" si="1"/>
        <v>7.1428571428571423</v>
      </c>
      <c r="K13" s="719">
        <v>6</v>
      </c>
      <c r="L13" s="463">
        <f t="shared" si="2"/>
        <v>8.695652173913043</v>
      </c>
      <c r="M13" s="464">
        <f t="shared" si="3"/>
        <v>68</v>
      </c>
      <c r="N13" s="465">
        <f t="shared" si="4"/>
        <v>9.0066225165562912</v>
      </c>
      <c r="O13" s="25"/>
    </row>
    <row r="14" spans="1:16" ht="18" customHeight="1">
      <c r="A14" s="467" t="s">
        <v>114</v>
      </c>
      <c r="B14" s="462" t="s">
        <v>115</v>
      </c>
      <c r="C14" s="719">
        <v>18</v>
      </c>
      <c r="D14" s="734">
        <f t="shared" si="5"/>
        <v>8.3720930232558146</v>
      </c>
      <c r="E14" s="928">
        <v>22</v>
      </c>
      <c r="F14" s="733">
        <f t="shared" si="6"/>
        <v>10.138248847926267</v>
      </c>
      <c r="G14" s="719">
        <v>17</v>
      </c>
      <c r="H14" s="734">
        <f t="shared" si="0"/>
        <v>10.897435897435898</v>
      </c>
      <c r="I14" s="928">
        <v>10</v>
      </c>
      <c r="J14" s="733">
        <f t="shared" si="1"/>
        <v>10.204081632653061</v>
      </c>
      <c r="K14" s="719">
        <v>4</v>
      </c>
      <c r="L14" s="463">
        <f t="shared" si="2"/>
        <v>5.7971014492753623</v>
      </c>
      <c r="M14" s="464">
        <f t="shared" si="3"/>
        <v>71</v>
      </c>
      <c r="N14" s="465">
        <f t="shared" si="4"/>
        <v>9.403973509933774</v>
      </c>
      <c r="O14" s="25"/>
    </row>
    <row r="15" spans="1:16" ht="18" customHeight="1">
      <c r="A15" s="467" t="s">
        <v>116</v>
      </c>
      <c r="B15" s="462" t="s">
        <v>117</v>
      </c>
      <c r="C15" s="719">
        <v>21</v>
      </c>
      <c r="D15" s="734">
        <f t="shared" si="5"/>
        <v>9.7674418604651159</v>
      </c>
      <c r="E15" s="928">
        <v>30</v>
      </c>
      <c r="F15" s="733">
        <f t="shared" si="6"/>
        <v>13.82488479262673</v>
      </c>
      <c r="G15" s="719">
        <v>20</v>
      </c>
      <c r="H15" s="734">
        <f t="shared" si="0"/>
        <v>12.820512820512819</v>
      </c>
      <c r="I15" s="928">
        <v>15</v>
      </c>
      <c r="J15" s="733">
        <f t="shared" si="1"/>
        <v>15.306122448979592</v>
      </c>
      <c r="K15" s="719">
        <v>5</v>
      </c>
      <c r="L15" s="463">
        <f t="shared" si="2"/>
        <v>7.2463768115942031</v>
      </c>
      <c r="M15" s="464">
        <f t="shared" si="3"/>
        <v>91</v>
      </c>
      <c r="N15" s="465">
        <f t="shared" si="4"/>
        <v>12.05298013245033</v>
      </c>
      <c r="O15" s="25"/>
    </row>
    <row r="16" spans="1:16" ht="18" customHeight="1">
      <c r="A16" s="467" t="s">
        <v>118</v>
      </c>
      <c r="B16" s="462" t="s">
        <v>119</v>
      </c>
      <c r="C16" s="719">
        <f>5+7</f>
        <v>12</v>
      </c>
      <c r="D16" s="734">
        <f t="shared" si="5"/>
        <v>5.5813953488372094</v>
      </c>
      <c r="E16" s="928">
        <v>18</v>
      </c>
      <c r="F16" s="733">
        <f t="shared" si="6"/>
        <v>8.2949308755760374</v>
      </c>
      <c r="G16" s="719">
        <v>3</v>
      </c>
      <c r="H16" s="734">
        <f t="shared" si="0"/>
        <v>1.9230769230769231</v>
      </c>
      <c r="I16" s="928">
        <v>5</v>
      </c>
      <c r="J16" s="733">
        <f t="shared" si="1"/>
        <v>5.1020408163265305</v>
      </c>
      <c r="K16" s="719">
        <v>4</v>
      </c>
      <c r="L16" s="463">
        <f t="shared" si="2"/>
        <v>5.7971014492753623</v>
      </c>
      <c r="M16" s="464">
        <f t="shared" si="3"/>
        <v>42</v>
      </c>
      <c r="N16" s="465">
        <f t="shared" si="4"/>
        <v>5.5629139072847682</v>
      </c>
      <c r="O16" s="25"/>
      <c r="P16" s="25"/>
    </row>
    <row r="17" spans="1:16" ht="18" customHeight="1">
      <c r="A17" s="467" t="s">
        <v>120</v>
      </c>
      <c r="B17" s="462" t="s">
        <v>121</v>
      </c>
      <c r="C17" s="719">
        <f>8+9</f>
        <v>17</v>
      </c>
      <c r="D17" s="734">
        <f>C17/C$23*100</f>
        <v>7.9069767441860463</v>
      </c>
      <c r="E17" s="928">
        <v>21</v>
      </c>
      <c r="F17" s="733">
        <f t="shared" si="6"/>
        <v>9.67741935483871</v>
      </c>
      <c r="G17" s="719">
        <v>9</v>
      </c>
      <c r="H17" s="734">
        <f t="shared" si="0"/>
        <v>5.7692307692307692</v>
      </c>
      <c r="I17" s="928">
        <v>7</v>
      </c>
      <c r="J17" s="733">
        <f t="shared" si="1"/>
        <v>7.1428571428571423</v>
      </c>
      <c r="K17" s="719">
        <v>5</v>
      </c>
      <c r="L17" s="463">
        <f t="shared" si="2"/>
        <v>7.2463768115942031</v>
      </c>
      <c r="M17" s="464">
        <f t="shared" si="3"/>
        <v>59</v>
      </c>
      <c r="N17" s="465">
        <f t="shared" si="4"/>
        <v>7.8145695364238401</v>
      </c>
      <c r="O17" s="25"/>
      <c r="P17" s="25"/>
    </row>
    <row r="18" spans="1:16" ht="18" customHeight="1">
      <c r="A18" s="467" t="s">
        <v>122</v>
      </c>
      <c r="B18" s="462" t="s">
        <v>123</v>
      </c>
      <c r="C18" s="719">
        <v>23</v>
      </c>
      <c r="D18" s="734">
        <f t="shared" si="5"/>
        <v>10.697674418604651</v>
      </c>
      <c r="E18" s="928">
        <v>20</v>
      </c>
      <c r="F18" s="733">
        <f t="shared" si="6"/>
        <v>9.216589861751153</v>
      </c>
      <c r="G18" s="719">
        <v>16</v>
      </c>
      <c r="H18" s="734">
        <f t="shared" si="0"/>
        <v>10.256410256410255</v>
      </c>
      <c r="I18" s="928">
        <v>16</v>
      </c>
      <c r="J18" s="733">
        <f t="shared" si="1"/>
        <v>16.326530612244898</v>
      </c>
      <c r="K18" s="719">
        <v>10</v>
      </c>
      <c r="L18" s="463">
        <f t="shared" si="2"/>
        <v>14.492753623188406</v>
      </c>
      <c r="M18" s="464">
        <f t="shared" si="3"/>
        <v>85</v>
      </c>
      <c r="N18" s="465">
        <f t="shared" si="4"/>
        <v>11.258278145695364</v>
      </c>
      <c r="O18" s="25"/>
      <c r="P18" s="25"/>
    </row>
    <row r="19" spans="1:16" ht="18" customHeight="1">
      <c r="A19" s="467" t="s">
        <v>124</v>
      </c>
      <c r="B19" s="462" t="s">
        <v>125</v>
      </c>
      <c r="C19" s="719">
        <f>17+12</f>
        <v>29</v>
      </c>
      <c r="D19" s="734">
        <f t="shared" si="5"/>
        <v>13.488372093023257</v>
      </c>
      <c r="E19" s="928">
        <v>28</v>
      </c>
      <c r="F19" s="733">
        <f t="shared" si="6"/>
        <v>12.903225806451612</v>
      </c>
      <c r="G19" s="719">
        <v>23</v>
      </c>
      <c r="H19" s="734">
        <f t="shared" si="0"/>
        <v>14.743589743589745</v>
      </c>
      <c r="I19" s="928">
        <v>12</v>
      </c>
      <c r="J19" s="733">
        <f t="shared" si="1"/>
        <v>12.244897959183673</v>
      </c>
      <c r="K19" s="719">
        <v>15</v>
      </c>
      <c r="L19" s="463">
        <f t="shared" si="2"/>
        <v>21.739130434782609</v>
      </c>
      <c r="M19" s="464">
        <f t="shared" si="3"/>
        <v>107</v>
      </c>
      <c r="N19" s="465">
        <f t="shared" si="4"/>
        <v>14.172185430463577</v>
      </c>
      <c r="O19" s="25"/>
      <c r="P19" s="25"/>
    </row>
    <row r="20" spans="1:16" ht="18" customHeight="1">
      <c r="A20" s="467" t="s">
        <v>126</v>
      </c>
      <c r="B20" s="462" t="s">
        <v>127</v>
      </c>
      <c r="C20" s="719">
        <v>19</v>
      </c>
      <c r="D20" s="734">
        <f>C20/C$23*100</f>
        <v>8.8372093023255811</v>
      </c>
      <c r="E20" s="928">
        <v>17</v>
      </c>
      <c r="F20" s="733">
        <f t="shared" si="6"/>
        <v>7.8341013824884786</v>
      </c>
      <c r="G20" s="719">
        <v>17</v>
      </c>
      <c r="H20" s="734">
        <f t="shared" si="0"/>
        <v>10.897435897435898</v>
      </c>
      <c r="I20" s="928">
        <v>3</v>
      </c>
      <c r="J20" s="733">
        <f t="shared" si="1"/>
        <v>3.0612244897959182</v>
      </c>
      <c r="K20" s="719">
        <v>7</v>
      </c>
      <c r="L20" s="463">
        <f t="shared" si="2"/>
        <v>10.144927536231885</v>
      </c>
      <c r="M20" s="464">
        <f t="shared" si="3"/>
        <v>63</v>
      </c>
      <c r="N20" s="465">
        <f t="shared" si="4"/>
        <v>8.3443708609271532</v>
      </c>
      <c r="O20" s="25"/>
      <c r="P20" s="25"/>
    </row>
    <row r="21" spans="1:16" ht="18" customHeight="1">
      <c r="A21" s="466"/>
      <c r="B21" s="462" t="s">
        <v>128</v>
      </c>
      <c r="C21" s="719">
        <v>14</v>
      </c>
      <c r="D21" s="734">
        <f>C21/C$23*100</f>
        <v>6.5116279069767442</v>
      </c>
      <c r="E21" s="928">
        <v>18</v>
      </c>
      <c r="F21" s="733">
        <f t="shared" si="6"/>
        <v>8.2949308755760374</v>
      </c>
      <c r="G21" s="719">
        <v>13</v>
      </c>
      <c r="H21" s="734">
        <f t="shared" si="0"/>
        <v>8.3333333333333321</v>
      </c>
      <c r="I21" s="928">
        <v>7</v>
      </c>
      <c r="J21" s="733">
        <f t="shared" si="1"/>
        <v>7.1428571428571423</v>
      </c>
      <c r="K21" s="719">
        <v>4</v>
      </c>
      <c r="L21" s="463">
        <f t="shared" si="2"/>
        <v>5.7971014492753623</v>
      </c>
      <c r="M21" s="464">
        <f t="shared" si="3"/>
        <v>56</v>
      </c>
      <c r="N21" s="465">
        <f t="shared" si="4"/>
        <v>7.4172185430463582</v>
      </c>
      <c r="O21" s="25"/>
      <c r="P21" s="25"/>
    </row>
    <row r="22" spans="1:16" ht="18" customHeight="1">
      <c r="A22" s="468"/>
      <c r="B22" s="462" t="s">
        <v>129</v>
      </c>
      <c r="C22" s="719">
        <v>11</v>
      </c>
      <c r="D22" s="734">
        <f>C22/C$23*100</f>
        <v>5.1162790697674421</v>
      </c>
      <c r="E22" s="928">
        <v>4</v>
      </c>
      <c r="F22" s="734">
        <f>E22/E$23*100</f>
        <v>1.8433179723502304</v>
      </c>
      <c r="G22" s="719">
        <v>3</v>
      </c>
      <c r="H22" s="734">
        <f>G22/G$23*100</f>
        <v>1.9230769230769231</v>
      </c>
      <c r="I22" s="928">
        <v>8</v>
      </c>
      <c r="J22" s="734">
        <f t="shared" si="1"/>
        <v>8.1632653061224492</v>
      </c>
      <c r="K22" s="719">
        <v>3</v>
      </c>
      <c r="L22" s="463">
        <f>K22/K$23*100</f>
        <v>4.3478260869565215</v>
      </c>
      <c r="M22" s="464">
        <f>SUM(K22,I22,G22,E22,C22)</f>
        <v>29</v>
      </c>
      <c r="N22" s="465">
        <f>M22/M$23*100</f>
        <v>3.8410596026490067</v>
      </c>
      <c r="O22" s="25"/>
      <c r="P22" s="25"/>
    </row>
    <row r="23" spans="1:16" ht="18" customHeight="1" thickBot="1">
      <c r="A23" s="469" t="s">
        <v>58</v>
      </c>
      <c r="B23" s="470"/>
      <c r="C23" s="471">
        <f>SUM(C11:C22)</f>
        <v>215</v>
      </c>
      <c r="D23" s="472">
        <f>C23/C$23*100</f>
        <v>100</v>
      </c>
      <c r="E23" s="473">
        <f>SUM(E11:E22)</f>
        <v>217</v>
      </c>
      <c r="F23" s="474">
        <f>E23/E$23*100</f>
        <v>100</v>
      </c>
      <c r="G23" s="471">
        <f>SUM(G11:G22)</f>
        <v>156</v>
      </c>
      <c r="H23" s="472">
        <f t="shared" si="0"/>
        <v>100</v>
      </c>
      <c r="I23" s="473">
        <f>SUM(I11:I22)</f>
        <v>98</v>
      </c>
      <c r="J23" s="474">
        <f t="shared" si="1"/>
        <v>100</v>
      </c>
      <c r="K23" s="471">
        <f>SUM(K11:K22)</f>
        <v>69</v>
      </c>
      <c r="L23" s="472">
        <f t="shared" si="2"/>
        <v>100</v>
      </c>
      <c r="M23" s="473">
        <f>SUM(K23,I23,G23,E23,C23)</f>
        <v>755</v>
      </c>
      <c r="N23" s="475">
        <f t="shared" si="4"/>
        <v>100</v>
      </c>
      <c r="O23" s="25"/>
      <c r="P23" s="25"/>
    </row>
    <row r="24" spans="1:16" s="46" customFormat="1" ht="18" customHeight="1">
      <c r="A24" s="45" t="s">
        <v>322</v>
      </c>
      <c r="B24" s="477"/>
      <c r="C24" s="478"/>
      <c r="D24" s="478"/>
      <c r="E24" s="478"/>
      <c r="F24" s="478"/>
      <c r="G24" s="478"/>
      <c r="H24" s="478"/>
      <c r="I24" s="478"/>
      <c r="J24" s="478"/>
      <c r="K24" s="478"/>
      <c r="L24" s="477"/>
      <c r="M24" s="477"/>
      <c r="N24" s="477"/>
    </row>
    <row r="25" spans="1:16" s="46" customFormat="1" ht="18" customHeight="1">
      <c r="A25" s="45" t="s">
        <v>297</v>
      </c>
      <c r="B25" s="265"/>
      <c r="C25" s="266"/>
      <c r="D25" s="266"/>
      <c r="E25" s="266"/>
      <c r="F25" s="266"/>
      <c r="G25" s="266"/>
      <c r="H25" s="266"/>
      <c r="I25" s="266"/>
      <c r="J25" s="266"/>
      <c r="K25" s="266"/>
      <c r="L25" s="267"/>
      <c r="M25" s="265"/>
      <c r="N25" s="267"/>
    </row>
    <row r="26" spans="1:16" s="46" customFormat="1" ht="18" customHeight="1">
      <c r="A26" s="45"/>
      <c r="B26" s="265"/>
      <c r="C26" s="266"/>
      <c r="D26" s="266"/>
      <c r="E26" s="266"/>
      <c r="F26" s="266"/>
      <c r="G26" s="266"/>
      <c r="H26" s="266"/>
      <c r="I26" s="266"/>
      <c r="J26" s="266"/>
      <c r="K26" s="266"/>
      <c r="L26" s="267"/>
      <c r="M26" s="265"/>
      <c r="N26" s="267"/>
    </row>
    <row r="27" spans="1:16" ht="18" customHeight="1">
      <c r="A27" s="48"/>
      <c r="B27" s="48"/>
      <c r="C27" s="48"/>
      <c r="D27" s="48"/>
      <c r="E27" s="48"/>
      <c r="F27" s="268"/>
      <c r="G27" s="268"/>
      <c r="H27" s="268"/>
      <c r="I27" s="268"/>
      <c r="J27" s="268"/>
      <c r="K27" s="268"/>
      <c r="L27" s="48"/>
      <c r="M27" s="48"/>
      <c r="N27" s="48"/>
    </row>
    <row r="28" spans="1:16" ht="18" customHeight="1">
      <c r="A28" s="48"/>
      <c r="B28" s="48"/>
      <c r="C28" s="48"/>
      <c r="D28" s="48"/>
      <c r="E28" s="48"/>
      <c r="F28" s="48"/>
      <c r="G28" s="48"/>
      <c r="H28" s="48"/>
      <c r="I28" s="48"/>
      <c r="J28" s="48"/>
      <c r="K28" s="48"/>
      <c r="L28" s="48"/>
      <c r="M28" s="48"/>
      <c r="N28" s="48"/>
      <c r="O28" s="47"/>
    </row>
    <row r="29" spans="1:16" ht="18" customHeight="1">
      <c r="A29" s="48"/>
      <c r="B29" s="48"/>
      <c r="C29" s="48"/>
      <c r="D29" s="48"/>
      <c r="E29" s="48"/>
      <c r="F29" s="48"/>
      <c r="G29" s="48"/>
      <c r="H29" s="48"/>
      <c r="I29" s="48"/>
      <c r="J29" s="48"/>
      <c r="K29" s="48"/>
      <c r="L29" s="48"/>
      <c r="M29" s="48"/>
      <c r="N29" s="48"/>
    </row>
    <row r="30" spans="1:16" ht="18" customHeight="1">
      <c r="A30" s="48"/>
      <c r="B30" s="48"/>
      <c r="C30" s="48"/>
      <c r="D30" s="48"/>
      <c r="E30" s="48"/>
      <c r="F30" s="48"/>
      <c r="G30" s="48"/>
      <c r="H30" s="48"/>
      <c r="I30" s="48"/>
      <c r="J30" s="48"/>
      <c r="K30" s="48"/>
      <c r="L30" s="48"/>
      <c r="M30" s="48"/>
      <c r="N30" s="48"/>
    </row>
    <row r="31" spans="1:16" ht="18" customHeight="1">
      <c r="A31" s="48"/>
      <c r="B31" s="48"/>
      <c r="C31" s="48"/>
      <c r="D31" s="48"/>
      <c r="E31" s="48"/>
      <c r="F31" s="48"/>
      <c r="G31" s="48"/>
      <c r="H31" s="48"/>
      <c r="I31" s="48"/>
      <c r="J31" s="48"/>
      <c r="K31" s="48"/>
      <c r="L31" s="48"/>
      <c r="M31" s="48"/>
      <c r="N31" s="48"/>
    </row>
    <row r="32" spans="1:16" ht="18" customHeight="1">
      <c r="A32" s="48"/>
      <c r="B32" s="48"/>
      <c r="C32" s="48"/>
      <c r="D32" s="48"/>
      <c r="E32" s="48"/>
      <c r="F32" s="48"/>
      <c r="G32" s="48"/>
      <c r="H32" s="48"/>
      <c r="I32" s="48"/>
      <c r="J32" s="48"/>
      <c r="K32" s="48"/>
      <c r="L32" s="48"/>
      <c r="M32" s="48"/>
      <c r="N32" s="48"/>
    </row>
    <row r="33" spans="1:14" ht="18" customHeight="1">
      <c r="A33" s="48"/>
      <c r="B33" s="48"/>
      <c r="C33" s="48"/>
      <c r="D33" s="48"/>
      <c r="E33" s="48"/>
      <c r="F33" s="48"/>
      <c r="G33" s="48"/>
      <c r="H33" s="48"/>
      <c r="I33" s="48"/>
      <c r="J33" s="48"/>
      <c r="K33" s="48"/>
      <c r="L33" s="48"/>
      <c r="M33" s="48"/>
      <c r="N33" s="48"/>
    </row>
    <row r="34" spans="1:14" ht="18" customHeight="1">
      <c r="A34" s="48"/>
      <c r="B34" s="48"/>
      <c r="C34" s="48"/>
      <c r="D34" s="48"/>
      <c r="E34" s="48"/>
      <c r="F34" s="48"/>
      <c r="G34" s="48"/>
      <c r="H34" s="48"/>
      <c r="I34" s="48"/>
      <c r="J34" s="48"/>
      <c r="K34" s="48"/>
      <c r="L34" s="48"/>
      <c r="M34" s="48"/>
      <c r="N34" s="48"/>
    </row>
    <row r="35" spans="1:14" ht="18" customHeight="1">
      <c r="A35" s="48"/>
      <c r="B35" s="48"/>
      <c r="C35" s="48"/>
      <c r="D35" s="48"/>
      <c r="E35" s="48"/>
      <c r="F35" s="48"/>
      <c r="G35" s="48"/>
      <c r="H35" s="48"/>
      <c r="I35" s="48"/>
      <c r="J35" s="48"/>
      <c r="K35" s="48"/>
      <c r="L35" s="48"/>
      <c r="M35" s="48"/>
      <c r="N35" s="48"/>
    </row>
    <row r="36" spans="1:14" ht="18" customHeight="1">
      <c r="A36" s="48"/>
      <c r="B36" s="48"/>
      <c r="C36" s="48"/>
      <c r="D36" s="48"/>
      <c r="E36" s="48"/>
      <c r="F36" s="48"/>
      <c r="G36" s="48"/>
      <c r="H36" s="48"/>
      <c r="I36" s="48"/>
      <c r="J36" s="48"/>
      <c r="K36" s="48"/>
      <c r="L36" s="48"/>
      <c r="M36" s="48"/>
      <c r="N36" s="48"/>
    </row>
    <row r="37" spans="1:14" ht="18" customHeight="1">
      <c r="A37" s="48"/>
      <c r="B37" s="48"/>
      <c r="C37" s="48"/>
      <c r="D37" s="48"/>
      <c r="E37" s="48"/>
      <c r="F37" s="48"/>
      <c r="G37" s="48"/>
      <c r="H37" s="48"/>
      <c r="I37" s="48"/>
      <c r="J37" s="48"/>
      <c r="K37" s="48"/>
      <c r="L37" s="48"/>
      <c r="M37" s="48"/>
      <c r="N37" s="48"/>
    </row>
    <row r="38" spans="1:14" ht="18" customHeight="1">
      <c r="A38" s="48"/>
      <c r="B38" s="48"/>
      <c r="C38" s="48"/>
      <c r="D38" s="48"/>
      <c r="E38" s="48"/>
      <c r="F38" s="48"/>
      <c r="G38" s="48"/>
      <c r="H38" s="48"/>
      <c r="I38" s="48"/>
      <c r="J38" s="48"/>
      <c r="K38" s="48"/>
      <c r="L38" s="48"/>
      <c r="M38" s="48"/>
      <c r="N38" s="48"/>
    </row>
    <row r="39" spans="1:14" ht="18" customHeight="1">
      <c r="A39" s="48"/>
      <c r="B39" s="48"/>
      <c r="C39" s="48"/>
      <c r="D39" s="48"/>
      <c r="E39" s="48"/>
      <c r="F39" s="48"/>
      <c r="G39" s="48"/>
      <c r="H39" s="48"/>
      <c r="I39" s="48"/>
      <c r="J39" s="48"/>
      <c r="K39" s="48"/>
      <c r="L39" s="48"/>
      <c r="M39" s="48"/>
      <c r="N39" s="48"/>
    </row>
    <row r="40" spans="1:14" ht="18" customHeight="1">
      <c r="A40" s="48"/>
      <c r="B40" s="48"/>
      <c r="C40" s="48"/>
      <c r="D40" s="48"/>
      <c r="E40" s="48"/>
      <c r="F40" s="48"/>
      <c r="G40" s="48"/>
      <c r="H40" s="48"/>
      <c r="I40" s="48"/>
      <c r="J40" s="48"/>
      <c r="K40" s="48"/>
      <c r="L40" s="48"/>
      <c r="M40" s="48"/>
      <c r="N40" s="48"/>
    </row>
    <row r="41" spans="1:14" ht="18" customHeight="1">
      <c r="A41" s="48"/>
      <c r="B41" s="48"/>
      <c r="C41" s="48"/>
      <c r="D41" s="48"/>
      <c r="E41" s="48"/>
      <c r="F41" s="48"/>
      <c r="G41" s="48"/>
      <c r="H41" s="48"/>
      <c r="I41" s="48"/>
      <c r="J41" s="48"/>
      <c r="K41" s="48"/>
      <c r="L41" s="48"/>
      <c r="M41" s="48"/>
      <c r="N41" s="48"/>
    </row>
    <row r="42" spans="1:14" ht="18" customHeight="1">
      <c r="A42" s="48"/>
      <c r="B42" s="48"/>
      <c r="C42" s="48"/>
      <c r="D42" s="48"/>
      <c r="E42" s="48"/>
      <c r="F42" s="48"/>
      <c r="G42" s="48"/>
      <c r="H42" s="48"/>
      <c r="I42" s="48"/>
      <c r="J42" s="48"/>
      <c r="K42" s="48"/>
      <c r="L42" s="48"/>
      <c r="M42" s="48"/>
      <c r="N42" s="48"/>
    </row>
    <row r="43" spans="1:14" ht="18" customHeight="1">
      <c r="A43" s="48"/>
      <c r="B43" s="48"/>
      <c r="C43" s="48"/>
      <c r="D43" s="48"/>
      <c r="E43" s="48"/>
      <c r="F43" s="48"/>
      <c r="G43" s="48"/>
      <c r="H43" s="48"/>
      <c r="I43" s="48"/>
      <c r="J43" s="48"/>
      <c r="K43" s="48"/>
      <c r="L43" s="48"/>
      <c r="M43" s="48"/>
      <c r="N43" s="48"/>
    </row>
    <row r="44" spans="1:14" ht="18" customHeight="1">
      <c r="A44" s="48"/>
      <c r="B44" s="48"/>
      <c r="C44" s="48"/>
      <c r="D44" s="48"/>
      <c r="E44" s="48"/>
      <c r="F44" s="48"/>
      <c r="G44" s="48"/>
      <c r="H44" s="48"/>
      <c r="I44" s="48"/>
      <c r="J44" s="48"/>
      <c r="K44" s="48"/>
      <c r="L44" s="48"/>
      <c r="M44" s="48"/>
      <c r="N44" s="48"/>
    </row>
    <row r="45" spans="1:14" ht="18" customHeight="1">
      <c r="A45" s="48"/>
      <c r="B45" s="48"/>
      <c r="C45" s="48"/>
      <c r="D45" s="48"/>
      <c r="E45" s="48"/>
      <c r="F45" s="48"/>
      <c r="G45" s="48"/>
      <c r="H45" s="48"/>
      <c r="I45" s="48"/>
      <c r="J45" s="48"/>
      <c r="K45" s="48"/>
      <c r="L45" s="48"/>
      <c r="M45" s="48"/>
      <c r="N45" s="48"/>
    </row>
    <row r="46" spans="1:14" ht="18" customHeight="1">
      <c r="A46" s="48"/>
      <c r="B46" s="48"/>
      <c r="C46" s="48"/>
      <c r="D46" s="48"/>
      <c r="E46" s="48"/>
      <c r="F46" s="48"/>
      <c r="G46" s="48"/>
      <c r="H46" s="48"/>
      <c r="I46" s="48"/>
      <c r="J46" s="48"/>
      <c r="K46" s="48"/>
      <c r="L46" s="48"/>
      <c r="M46" s="48"/>
      <c r="N46" s="48"/>
    </row>
    <row r="47" spans="1:14" ht="18" customHeight="1">
      <c r="A47" s="48"/>
      <c r="B47" s="48"/>
      <c r="C47" s="48"/>
      <c r="D47" s="48"/>
      <c r="E47" s="48"/>
      <c r="F47" s="48"/>
      <c r="G47" s="48"/>
      <c r="H47" s="48"/>
      <c r="I47" s="48"/>
      <c r="J47" s="48"/>
      <c r="K47" s="48"/>
      <c r="L47" s="48"/>
      <c r="M47" s="48"/>
      <c r="N47" s="48"/>
    </row>
    <row r="48" spans="1: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phoneticPr fontId="3"/>
  <printOptions horizontalCentered="1"/>
  <pageMargins left="0.78740157480314965" right="0.78740157480314965" top="0.78740157480314965" bottom="0.78740157480314965" header="0.51181102362204722" footer="0.59055118110236227"/>
  <pageSetup paperSize="9" scale="91" orientation="portrait" r:id="rId1"/>
  <headerFooter alignWithMargins="0">
    <oddFooter>&amp;C&amp;"ＭＳ Ｐ明朝,標準"&amp;16&amp;A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65"/>
  <sheetViews>
    <sheetView tabSelected="1" view="pageBreakPreview" topLeftCell="C22" zoomScaleNormal="95" zoomScaleSheetLayoutView="100" workbookViewId="0">
      <selection activeCell="A16" sqref="A16"/>
    </sheetView>
  </sheetViews>
  <sheetFormatPr defaultColWidth="8.90625" defaultRowHeight="13"/>
  <cols>
    <col min="1" max="1" width="3.6328125" style="6" customWidth="1"/>
    <col min="2" max="2" width="8.7265625" style="6" customWidth="1"/>
    <col min="3" max="14" width="6.08984375" style="6" customWidth="1"/>
    <col min="15" max="15" width="4.6328125" style="6" customWidth="1"/>
    <col min="16" max="18" width="7.6328125" style="6" customWidth="1"/>
    <col min="19" max="256" width="8.90625" style="6"/>
    <col min="257" max="257" width="3.6328125" style="6" customWidth="1"/>
    <col min="258" max="258" width="8.7265625" style="6" customWidth="1"/>
    <col min="259" max="270" width="6.08984375" style="6" customWidth="1"/>
    <col min="271" max="271" width="4.6328125" style="6" customWidth="1"/>
    <col min="272" max="274" width="7.6328125" style="6" customWidth="1"/>
    <col min="275" max="512" width="8.90625" style="6"/>
    <col min="513" max="513" width="3.6328125" style="6" customWidth="1"/>
    <col min="514" max="514" width="8.7265625" style="6" customWidth="1"/>
    <col min="515" max="526" width="6.08984375" style="6" customWidth="1"/>
    <col min="527" max="527" width="4.6328125" style="6" customWidth="1"/>
    <col min="528" max="530" width="7.6328125" style="6" customWidth="1"/>
    <col min="531" max="768" width="8.90625" style="6"/>
    <col min="769" max="769" width="3.6328125" style="6" customWidth="1"/>
    <col min="770" max="770" width="8.7265625" style="6" customWidth="1"/>
    <col min="771" max="782" width="6.08984375" style="6" customWidth="1"/>
    <col min="783" max="783" width="4.6328125" style="6" customWidth="1"/>
    <col min="784" max="786" width="7.6328125" style="6" customWidth="1"/>
    <col min="787" max="1024" width="8.90625" style="6"/>
    <col min="1025" max="1025" width="3.6328125" style="6" customWidth="1"/>
    <col min="1026" max="1026" width="8.7265625" style="6" customWidth="1"/>
    <col min="1027" max="1038" width="6.08984375" style="6" customWidth="1"/>
    <col min="1039" max="1039" width="4.6328125" style="6" customWidth="1"/>
    <col min="1040" max="1042" width="7.6328125" style="6" customWidth="1"/>
    <col min="1043" max="1280" width="8.90625" style="6"/>
    <col min="1281" max="1281" width="3.6328125" style="6" customWidth="1"/>
    <col min="1282" max="1282" width="8.7265625" style="6" customWidth="1"/>
    <col min="1283" max="1294" width="6.08984375" style="6" customWidth="1"/>
    <col min="1295" max="1295" width="4.6328125" style="6" customWidth="1"/>
    <col min="1296" max="1298" width="7.6328125" style="6" customWidth="1"/>
    <col min="1299" max="1536" width="8.90625" style="6"/>
    <col min="1537" max="1537" width="3.6328125" style="6" customWidth="1"/>
    <col min="1538" max="1538" width="8.7265625" style="6" customWidth="1"/>
    <col min="1539" max="1550" width="6.08984375" style="6" customWidth="1"/>
    <col min="1551" max="1551" width="4.6328125" style="6" customWidth="1"/>
    <col min="1552" max="1554" width="7.6328125" style="6" customWidth="1"/>
    <col min="1555" max="1792" width="8.90625" style="6"/>
    <col min="1793" max="1793" width="3.6328125" style="6" customWidth="1"/>
    <col min="1794" max="1794" width="8.7265625" style="6" customWidth="1"/>
    <col min="1795" max="1806" width="6.08984375" style="6" customWidth="1"/>
    <col min="1807" max="1807" width="4.6328125" style="6" customWidth="1"/>
    <col min="1808" max="1810" width="7.6328125" style="6" customWidth="1"/>
    <col min="1811" max="2048" width="8.90625" style="6"/>
    <col min="2049" max="2049" width="3.6328125" style="6" customWidth="1"/>
    <col min="2050" max="2050" width="8.7265625" style="6" customWidth="1"/>
    <col min="2051" max="2062" width="6.08984375" style="6" customWidth="1"/>
    <col min="2063" max="2063" width="4.6328125" style="6" customWidth="1"/>
    <col min="2064" max="2066" width="7.6328125" style="6" customWidth="1"/>
    <col min="2067" max="2304" width="8.90625" style="6"/>
    <col min="2305" max="2305" width="3.6328125" style="6" customWidth="1"/>
    <col min="2306" max="2306" width="8.7265625" style="6" customWidth="1"/>
    <col min="2307" max="2318" width="6.08984375" style="6" customWidth="1"/>
    <col min="2319" max="2319" width="4.6328125" style="6" customWidth="1"/>
    <col min="2320" max="2322" width="7.6328125" style="6" customWidth="1"/>
    <col min="2323" max="2560" width="8.90625" style="6"/>
    <col min="2561" max="2561" width="3.6328125" style="6" customWidth="1"/>
    <col min="2562" max="2562" width="8.7265625" style="6" customWidth="1"/>
    <col min="2563" max="2574" width="6.08984375" style="6" customWidth="1"/>
    <col min="2575" max="2575" width="4.6328125" style="6" customWidth="1"/>
    <col min="2576" max="2578" width="7.6328125" style="6" customWidth="1"/>
    <col min="2579" max="2816" width="8.90625" style="6"/>
    <col min="2817" max="2817" width="3.6328125" style="6" customWidth="1"/>
    <col min="2818" max="2818" width="8.7265625" style="6" customWidth="1"/>
    <col min="2819" max="2830" width="6.08984375" style="6" customWidth="1"/>
    <col min="2831" max="2831" width="4.6328125" style="6" customWidth="1"/>
    <col min="2832" max="2834" width="7.6328125" style="6" customWidth="1"/>
    <col min="2835" max="3072" width="8.90625" style="6"/>
    <col min="3073" max="3073" width="3.6328125" style="6" customWidth="1"/>
    <col min="3074" max="3074" width="8.7265625" style="6" customWidth="1"/>
    <col min="3075" max="3086" width="6.08984375" style="6" customWidth="1"/>
    <col min="3087" max="3087" width="4.6328125" style="6" customWidth="1"/>
    <col min="3088" max="3090" width="7.6328125" style="6" customWidth="1"/>
    <col min="3091" max="3328" width="8.90625" style="6"/>
    <col min="3329" max="3329" width="3.6328125" style="6" customWidth="1"/>
    <col min="3330" max="3330" width="8.7265625" style="6" customWidth="1"/>
    <col min="3331" max="3342" width="6.08984375" style="6" customWidth="1"/>
    <col min="3343" max="3343" width="4.6328125" style="6" customWidth="1"/>
    <col min="3344" max="3346" width="7.6328125" style="6" customWidth="1"/>
    <col min="3347" max="3584" width="8.90625" style="6"/>
    <col min="3585" max="3585" width="3.6328125" style="6" customWidth="1"/>
    <col min="3586" max="3586" width="8.7265625" style="6" customWidth="1"/>
    <col min="3587" max="3598" width="6.08984375" style="6" customWidth="1"/>
    <col min="3599" max="3599" width="4.6328125" style="6" customWidth="1"/>
    <col min="3600" max="3602" width="7.6328125" style="6" customWidth="1"/>
    <col min="3603" max="3840" width="8.90625" style="6"/>
    <col min="3841" max="3841" width="3.6328125" style="6" customWidth="1"/>
    <col min="3842" max="3842" width="8.7265625" style="6" customWidth="1"/>
    <col min="3843" max="3854" width="6.08984375" style="6" customWidth="1"/>
    <col min="3855" max="3855" width="4.6328125" style="6" customWidth="1"/>
    <col min="3856" max="3858" width="7.6328125" style="6" customWidth="1"/>
    <col min="3859" max="4096" width="8.90625" style="6"/>
    <col min="4097" max="4097" width="3.6328125" style="6" customWidth="1"/>
    <col min="4098" max="4098" width="8.7265625" style="6" customWidth="1"/>
    <col min="4099" max="4110" width="6.08984375" style="6" customWidth="1"/>
    <col min="4111" max="4111" width="4.6328125" style="6" customWidth="1"/>
    <col min="4112" max="4114" width="7.6328125" style="6" customWidth="1"/>
    <col min="4115" max="4352" width="8.90625" style="6"/>
    <col min="4353" max="4353" width="3.6328125" style="6" customWidth="1"/>
    <col min="4354" max="4354" width="8.7265625" style="6" customWidth="1"/>
    <col min="4355" max="4366" width="6.08984375" style="6" customWidth="1"/>
    <col min="4367" max="4367" width="4.6328125" style="6" customWidth="1"/>
    <col min="4368" max="4370" width="7.6328125" style="6" customWidth="1"/>
    <col min="4371" max="4608" width="8.90625" style="6"/>
    <col min="4609" max="4609" width="3.6328125" style="6" customWidth="1"/>
    <col min="4610" max="4610" width="8.7265625" style="6" customWidth="1"/>
    <col min="4611" max="4622" width="6.08984375" style="6" customWidth="1"/>
    <col min="4623" max="4623" width="4.6328125" style="6" customWidth="1"/>
    <col min="4624" max="4626" width="7.6328125" style="6" customWidth="1"/>
    <col min="4627" max="4864" width="8.90625" style="6"/>
    <col min="4865" max="4865" width="3.6328125" style="6" customWidth="1"/>
    <col min="4866" max="4866" width="8.7265625" style="6" customWidth="1"/>
    <col min="4867" max="4878" width="6.08984375" style="6" customWidth="1"/>
    <col min="4879" max="4879" width="4.6328125" style="6" customWidth="1"/>
    <col min="4880" max="4882" width="7.6328125" style="6" customWidth="1"/>
    <col min="4883" max="5120" width="8.90625" style="6"/>
    <col min="5121" max="5121" width="3.6328125" style="6" customWidth="1"/>
    <col min="5122" max="5122" width="8.7265625" style="6" customWidth="1"/>
    <col min="5123" max="5134" width="6.08984375" style="6" customWidth="1"/>
    <col min="5135" max="5135" width="4.6328125" style="6" customWidth="1"/>
    <col min="5136" max="5138" width="7.6328125" style="6" customWidth="1"/>
    <col min="5139" max="5376" width="8.90625" style="6"/>
    <col min="5377" max="5377" width="3.6328125" style="6" customWidth="1"/>
    <col min="5378" max="5378" width="8.7265625" style="6" customWidth="1"/>
    <col min="5379" max="5390" width="6.08984375" style="6" customWidth="1"/>
    <col min="5391" max="5391" width="4.6328125" style="6" customWidth="1"/>
    <col min="5392" max="5394" width="7.6328125" style="6" customWidth="1"/>
    <col min="5395" max="5632" width="8.90625" style="6"/>
    <col min="5633" max="5633" width="3.6328125" style="6" customWidth="1"/>
    <col min="5634" max="5634" width="8.7265625" style="6" customWidth="1"/>
    <col min="5635" max="5646" width="6.08984375" style="6" customWidth="1"/>
    <col min="5647" max="5647" width="4.6328125" style="6" customWidth="1"/>
    <col min="5648" max="5650" width="7.6328125" style="6" customWidth="1"/>
    <col min="5651" max="5888" width="8.90625" style="6"/>
    <col min="5889" max="5889" width="3.6328125" style="6" customWidth="1"/>
    <col min="5890" max="5890" width="8.7265625" style="6" customWidth="1"/>
    <col min="5891" max="5902" width="6.08984375" style="6" customWidth="1"/>
    <col min="5903" max="5903" width="4.6328125" style="6" customWidth="1"/>
    <col min="5904" max="5906" width="7.6328125" style="6" customWidth="1"/>
    <col min="5907" max="6144" width="8.90625" style="6"/>
    <col min="6145" max="6145" width="3.6328125" style="6" customWidth="1"/>
    <col min="6146" max="6146" width="8.7265625" style="6" customWidth="1"/>
    <col min="6147" max="6158" width="6.08984375" style="6" customWidth="1"/>
    <col min="6159" max="6159" width="4.6328125" style="6" customWidth="1"/>
    <col min="6160" max="6162" width="7.6328125" style="6" customWidth="1"/>
    <col min="6163" max="6400" width="8.90625" style="6"/>
    <col min="6401" max="6401" width="3.6328125" style="6" customWidth="1"/>
    <col min="6402" max="6402" width="8.7265625" style="6" customWidth="1"/>
    <col min="6403" max="6414" width="6.08984375" style="6" customWidth="1"/>
    <col min="6415" max="6415" width="4.6328125" style="6" customWidth="1"/>
    <col min="6416" max="6418" width="7.6328125" style="6" customWidth="1"/>
    <col min="6419" max="6656" width="8.90625" style="6"/>
    <col min="6657" max="6657" width="3.6328125" style="6" customWidth="1"/>
    <col min="6658" max="6658" width="8.7265625" style="6" customWidth="1"/>
    <col min="6659" max="6670" width="6.08984375" style="6" customWidth="1"/>
    <col min="6671" max="6671" width="4.6328125" style="6" customWidth="1"/>
    <col min="6672" max="6674" width="7.6328125" style="6" customWidth="1"/>
    <col min="6675" max="6912" width="8.90625" style="6"/>
    <col min="6913" max="6913" width="3.6328125" style="6" customWidth="1"/>
    <col min="6914" max="6914" width="8.7265625" style="6" customWidth="1"/>
    <col min="6915" max="6926" width="6.08984375" style="6" customWidth="1"/>
    <col min="6927" max="6927" width="4.6328125" style="6" customWidth="1"/>
    <col min="6928" max="6930" width="7.6328125" style="6" customWidth="1"/>
    <col min="6931" max="7168" width="8.90625" style="6"/>
    <col min="7169" max="7169" width="3.6328125" style="6" customWidth="1"/>
    <col min="7170" max="7170" width="8.7265625" style="6" customWidth="1"/>
    <col min="7171" max="7182" width="6.08984375" style="6" customWidth="1"/>
    <col min="7183" max="7183" width="4.6328125" style="6" customWidth="1"/>
    <col min="7184" max="7186" width="7.6328125" style="6" customWidth="1"/>
    <col min="7187" max="7424" width="8.90625" style="6"/>
    <col min="7425" max="7425" width="3.6328125" style="6" customWidth="1"/>
    <col min="7426" max="7426" width="8.7265625" style="6" customWidth="1"/>
    <col min="7427" max="7438" width="6.08984375" style="6" customWidth="1"/>
    <col min="7439" max="7439" width="4.6328125" style="6" customWidth="1"/>
    <col min="7440" max="7442" width="7.6328125" style="6" customWidth="1"/>
    <col min="7443" max="7680" width="8.90625" style="6"/>
    <col min="7681" max="7681" width="3.6328125" style="6" customWidth="1"/>
    <col min="7682" max="7682" width="8.7265625" style="6" customWidth="1"/>
    <col min="7683" max="7694" width="6.08984375" style="6" customWidth="1"/>
    <col min="7695" max="7695" width="4.6328125" style="6" customWidth="1"/>
    <col min="7696" max="7698" width="7.6328125" style="6" customWidth="1"/>
    <col min="7699" max="7936" width="8.90625" style="6"/>
    <col min="7937" max="7937" width="3.6328125" style="6" customWidth="1"/>
    <col min="7938" max="7938" width="8.7265625" style="6" customWidth="1"/>
    <col min="7939" max="7950" width="6.08984375" style="6" customWidth="1"/>
    <col min="7951" max="7951" width="4.6328125" style="6" customWidth="1"/>
    <col min="7952" max="7954" width="7.6328125" style="6" customWidth="1"/>
    <col min="7955" max="8192" width="8.90625" style="6"/>
    <col min="8193" max="8193" width="3.6328125" style="6" customWidth="1"/>
    <col min="8194" max="8194" width="8.7265625" style="6" customWidth="1"/>
    <col min="8195" max="8206" width="6.08984375" style="6" customWidth="1"/>
    <col min="8207" max="8207" width="4.6328125" style="6" customWidth="1"/>
    <col min="8208" max="8210" width="7.6328125" style="6" customWidth="1"/>
    <col min="8211" max="8448" width="8.90625" style="6"/>
    <col min="8449" max="8449" width="3.6328125" style="6" customWidth="1"/>
    <col min="8450" max="8450" width="8.7265625" style="6" customWidth="1"/>
    <col min="8451" max="8462" width="6.08984375" style="6" customWidth="1"/>
    <col min="8463" max="8463" width="4.6328125" style="6" customWidth="1"/>
    <col min="8464" max="8466" width="7.6328125" style="6" customWidth="1"/>
    <col min="8467" max="8704" width="8.90625" style="6"/>
    <col min="8705" max="8705" width="3.6328125" style="6" customWidth="1"/>
    <col min="8706" max="8706" width="8.7265625" style="6" customWidth="1"/>
    <col min="8707" max="8718" width="6.08984375" style="6" customWidth="1"/>
    <col min="8719" max="8719" width="4.6328125" style="6" customWidth="1"/>
    <col min="8720" max="8722" width="7.6328125" style="6" customWidth="1"/>
    <col min="8723" max="8960" width="8.90625" style="6"/>
    <col min="8961" max="8961" width="3.6328125" style="6" customWidth="1"/>
    <col min="8962" max="8962" width="8.7265625" style="6" customWidth="1"/>
    <col min="8963" max="8974" width="6.08984375" style="6" customWidth="1"/>
    <col min="8975" max="8975" width="4.6328125" style="6" customWidth="1"/>
    <col min="8976" max="8978" width="7.6328125" style="6" customWidth="1"/>
    <col min="8979" max="9216" width="8.90625" style="6"/>
    <col min="9217" max="9217" width="3.6328125" style="6" customWidth="1"/>
    <col min="9218" max="9218" width="8.7265625" style="6" customWidth="1"/>
    <col min="9219" max="9230" width="6.08984375" style="6" customWidth="1"/>
    <col min="9231" max="9231" width="4.6328125" style="6" customWidth="1"/>
    <col min="9232" max="9234" width="7.6328125" style="6" customWidth="1"/>
    <col min="9235" max="9472" width="8.90625" style="6"/>
    <col min="9473" max="9473" width="3.6328125" style="6" customWidth="1"/>
    <col min="9474" max="9474" width="8.7265625" style="6" customWidth="1"/>
    <col min="9475" max="9486" width="6.08984375" style="6" customWidth="1"/>
    <col min="9487" max="9487" width="4.6328125" style="6" customWidth="1"/>
    <col min="9488" max="9490" width="7.6328125" style="6" customWidth="1"/>
    <col min="9491" max="9728" width="8.90625" style="6"/>
    <col min="9729" max="9729" width="3.6328125" style="6" customWidth="1"/>
    <col min="9730" max="9730" width="8.7265625" style="6" customWidth="1"/>
    <col min="9731" max="9742" width="6.08984375" style="6" customWidth="1"/>
    <col min="9743" max="9743" width="4.6328125" style="6" customWidth="1"/>
    <col min="9744" max="9746" width="7.6328125" style="6" customWidth="1"/>
    <col min="9747" max="9984" width="8.90625" style="6"/>
    <col min="9985" max="9985" width="3.6328125" style="6" customWidth="1"/>
    <col min="9986" max="9986" width="8.7265625" style="6" customWidth="1"/>
    <col min="9987" max="9998" width="6.08984375" style="6" customWidth="1"/>
    <col min="9999" max="9999" width="4.6328125" style="6" customWidth="1"/>
    <col min="10000" max="10002" width="7.6328125" style="6" customWidth="1"/>
    <col min="10003" max="10240" width="8.90625" style="6"/>
    <col min="10241" max="10241" width="3.6328125" style="6" customWidth="1"/>
    <col min="10242" max="10242" width="8.7265625" style="6" customWidth="1"/>
    <col min="10243" max="10254" width="6.08984375" style="6" customWidth="1"/>
    <col min="10255" max="10255" width="4.6328125" style="6" customWidth="1"/>
    <col min="10256" max="10258" width="7.6328125" style="6" customWidth="1"/>
    <col min="10259" max="10496" width="8.90625" style="6"/>
    <col min="10497" max="10497" width="3.6328125" style="6" customWidth="1"/>
    <col min="10498" max="10498" width="8.7265625" style="6" customWidth="1"/>
    <col min="10499" max="10510" width="6.08984375" style="6" customWidth="1"/>
    <col min="10511" max="10511" width="4.6328125" style="6" customWidth="1"/>
    <col min="10512" max="10514" width="7.6328125" style="6" customWidth="1"/>
    <col min="10515" max="10752" width="8.90625" style="6"/>
    <col min="10753" max="10753" width="3.6328125" style="6" customWidth="1"/>
    <col min="10754" max="10754" width="8.7265625" style="6" customWidth="1"/>
    <col min="10755" max="10766" width="6.08984375" style="6" customWidth="1"/>
    <col min="10767" max="10767" width="4.6328125" style="6" customWidth="1"/>
    <col min="10768" max="10770" width="7.6328125" style="6" customWidth="1"/>
    <col min="10771" max="11008" width="8.90625" style="6"/>
    <col min="11009" max="11009" width="3.6328125" style="6" customWidth="1"/>
    <col min="11010" max="11010" width="8.7265625" style="6" customWidth="1"/>
    <col min="11011" max="11022" width="6.08984375" style="6" customWidth="1"/>
    <col min="11023" max="11023" width="4.6328125" style="6" customWidth="1"/>
    <col min="11024" max="11026" width="7.6328125" style="6" customWidth="1"/>
    <col min="11027" max="11264" width="8.90625" style="6"/>
    <col min="11265" max="11265" width="3.6328125" style="6" customWidth="1"/>
    <col min="11266" max="11266" width="8.7265625" style="6" customWidth="1"/>
    <col min="11267" max="11278" width="6.08984375" style="6" customWidth="1"/>
    <col min="11279" max="11279" width="4.6328125" style="6" customWidth="1"/>
    <col min="11280" max="11282" width="7.6328125" style="6" customWidth="1"/>
    <col min="11283" max="11520" width="8.90625" style="6"/>
    <col min="11521" max="11521" width="3.6328125" style="6" customWidth="1"/>
    <col min="11522" max="11522" width="8.7265625" style="6" customWidth="1"/>
    <col min="11523" max="11534" width="6.08984375" style="6" customWidth="1"/>
    <col min="11535" max="11535" width="4.6328125" style="6" customWidth="1"/>
    <col min="11536" max="11538" width="7.6328125" style="6" customWidth="1"/>
    <col min="11539" max="11776" width="8.90625" style="6"/>
    <col min="11777" max="11777" width="3.6328125" style="6" customWidth="1"/>
    <col min="11778" max="11778" width="8.7265625" style="6" customWidth="1"/>
    <col min="11779" max="11790" width="6.08984375" style="6" customWidth="1"/>
    <col min="11791" max="11791" width="4.6328125" style="6" customWidth="1"/>
    <col min="11792" max="11794" width="7.6328125" style="6" customWidth="1"/>
    <col min="11795" max="12032" width="8.90625" style="6"/>
    <col min="12033" max="12033" width="3.6328125" style="6" customWidth="1"/>
    <col min="12034" max="12034" width="8.7265625" style="6" customWidth="1"/>
    <col min="12035" max="12046" width="6.08984375" style="6" customWidth="1"/>
    <col min="12047" max="12047" width="4.6328125" style="6" customWidth="1"/>
    <col min="12048" max="12050" width="7.6328125" style="6" customWidth="1"/>
    <col min="12051" max="12288" width="8.90625" style="6"/>
    <col min="12289" max="12289" width="3.6328125" style="6" customWidth="1"/>
    <col min="12290" max="12290" width="8.7265625" style="6" customWidth="1"/>
    <col min="12291" max="12302" width="6.08984375" style="6" customWidth="1"/>
    <col min="12303" max="12303" width="4.6328125" style="6" customWidth="1"/>
    <col min="12304" max="12306" width="7.6328125" style="6" customWidth="1"/>
    <col min="12307" max="12544" width="8.90625" style="6"/>
    <col min="12545" max="12545" width="3.6328125" style="6" customWidth="1"/>
    <col min="12546" max="12546" width="8.7265625" style="6" customWidth="1"/>
    <col min="12547" max="12558" width="6.08984375" style="6" customWidth="1"/>
    <col min="12559" max="12559" width="4.6328125" style="6" customWidth="1"/>
    <col min="12560" max="12562" width="7.6328125" style="6" customWidth="1"/>
    <col min="12563" max="12800" width="8.90625" style="6"/>
    <col min="12801" max="12801" width="3.6328125" style="6" customWidth="1"/>
    <col min="12802" max="12802" width="8.7265625" style="6" customWidth="1"/>
    <col min="12803" max="12814" width="6.08984375" style="6" customWidth="1"/>
    <col min="12815" max="12815" width="4.6328125" style="6" customWidth="1"/>
    <col min="12816" max="12818" width="7.6328125" style="6" customWidth="1"/>
    <col min="12819" max="13056" width="8.90625" style="6"/>
    <col min="13057" max="13057" width="3.6328125" style="6" customWidth="1"/>
    <col min="13058" max="13058" width="8.7265625" style="6" customWidth="1"/>
    <col min="13059" max="13070" width="6.08984375" style="6" customWidth="1"/>
    <col min="13071" max="13071" width="4.6328125" style="6" customWidth="1"/>
    <col min="13072" max="13074" width="7.6328125" style="6" customWidth="1"/>
    <col min="13075" max="13312" width="8.90625" style="6"/>
    <col min="13313" max="13313" width="3.6328125" style="6" customWidth="1"/>
    <col min="13314" max="13314" width="8.7265625" style="6" customWidth="1"/>
    <col min="13315" max="13326" width="6.08984375" style="6" customWidth="1"/>
    <col min="13327" max="13327" width="4.6328125" style="6" customWidth="1"/>
    <col min="13328" max="13330" width="7.6328125" style="6" customWidth="1"/>
    <col min="13331" max="13568" width="8.90625" style="6"/>
    <col min="13569" max="13569" width="3.6328125" style="6" customWidth="1"/>
    <col min="13570" max="13570" width="8.7265625" style="6" customWidth="1"/>
    <col min="13571" max="13582" width="6.08984375" style="6" customWidth="1"/>
    <col min="13583" max="13583" width="4.6328125" style="6" customWidth="1"/>
    <col min="13584" max="13586" width="7.6328125" style="6" customWidth="1"/>
    <col min="13587" max="13824" width="8.90625" style="6"/>
    <col min="13825" max="13825" width="3.6328125" style="6" customWidth="1"/>
    <col min="13826" max="13826" width="8.7265625" style="6" customWidth="1"/>
    <col min="13827" max="13838" width="6.08984375" style="6" customWidth="1"/>
    <col min="13839" max="13839" width="4.6328125" style="6" customWidth="1"/>
    <col min="13840" max="13842" width="7.6328125" style="6" customWidth="1"/>
    <col min="13843" max="14080" width="8.90625" style="6"/>
    <col min="14081" max="14081" width="3.6328125" style="6" customWidth="1"/>
    <col min="14082" max="14082" width="8.7265625" style="6" customWidth="1"/>
    <col min="14083" max="14094" width="6.08984375" style="6" customWidth="1"/>
    <col min="14095" max="14095" width="4.6328125" style="6" customWidth="1"/>
    <col min="14096" max="14098" width="7.6328125" style="6" customWidth="1"/>
    <col min="14099" max="14336" width="8.90625" style="6"/>
    <col min="14337" max="14337" width="3.6328125" style="6" customWidth="1"/>
    <col min="14338" max="14338" width="8.7265625" style="6" customWidth="1"/>
    <col min="14339" max="14350" width="6.08984375" style="6" customWidth="1"/>
    <col min="14351" max="14351" width="4.6328125" style="6" customWidth="1"/>
    <col min="14352" max="14354" width="7.6328125" style="6" customWidth="1"/>
    <col min="14355" max="14592" width="8.90625" style="6"/>
    <col min="14593" max="14593" width="3.6328125" style="6" customWidth="1"/>
    <col min="14594" max="14594" width="8.7265625" style="6" customWidth="1"/>
    <col min="14595" max="14606" width="6.08984375" style="6" customWidth="1"/>
    <col min="14607" max="14607" width="4.6328125" style="6" customWidth="1"/>
    <col min="14608" max="14610" width="7.6328125" style="6" customWidth="1"/>
    <col min="14611" max="14848" width="8.90625" style="6"/>
    <col min="14849" max="14849" width="3.6328125" style="6" customWidth="1"/>
    <col min="14850" max="14850" width="8.7265625" style="6" customWidth="1"/>
    <col min="14851" max="14862" width="6.08984375" style="6" customWidth="1"/>
    <col min="14863" max="14863" width="4.6328125" style="6" customWidth="1"/>
    <col min="14864" max="14866" width="7.6328125" style="6" customWidth="1"/>
    <col min="14867" max="15104" width="8.90625" style="6"/>
    <col min="15105" max="15105" width="3.6328125" style="6" customWidth="1"/>
    <col min="15106" max="15106" width="8.7265625" style="6" customWidth="1"/>
    <col min="15107" max="15118" width="6.08984375" style="6" customWidth="1"/>
    <col min="15119" max="15119" width="4.6328125" style="6" customWidth="1"/>
    <col min="15120" max="15122" width="7.6328125" style="6" customWidth="1"/>
    <col min="15123" max="15360" width="8.90625" style="6"/>
    <col min="15361" max="15361" width="3.6328125" style="6" customWidth="1"/>
    <col min="15362" max="15362" width="8.7265625" style="6" customWidth="1"/>
    <col min="15363" max="15374" width="6.08984375" style="6" customWidth="1"/>
    <col min="15375" max="15375" width="4.6328125" style="6" customWidth="1"/>
    <col min="15376" max="15378" width="7.6328125" style="6" customWidth="1"/>
    <col min="15379" max="15616" width="8.90625" style="6"/>
    <col min="15617" max="15617" width="3.6328125" style="6" customWidth="1"/>
    <col min="15618" max="15618" width="8.7265625" style="6" customWidth="1"/>
    <col min="15619" max="15630" width="6.08984375" style="6" customWidth="1"/>
    <col min="15631" max="15631" width="4.6328125" style="6" customWidth="1"/>
    <col min="15632" max="15634" width="7.6328125" style="6" customWidth="1"/>
    <col min="15635" max="15872" width="8.90625" style="6"/>
    <col min="15873" max="15873" width="3.6328125" style="6" customWidth="1"/>
    <col min="15874" max="15874" width="8.7265625" style="6" customWidth="1"/>
    <col min="15875" max="15886" width="6.08984375" style="6" customWidth="1"/>
    <col min="15887" max="15887" width="4.6328125" style="6" customWidth="1"/>
    <col min="15888" max="15890" width="7.6328125" style="6" customWidth="1"/>
    <col min="15891" max="16128" width="8.90625" style="6"/>
    <col min="16129" max="16129" width="3.6328125" style="6" customWidth="1"/>
    <col min="16130" max="16130" width="8.7265625" style="6" customWidth="1"/>
    <col min="16131" max="16142" width="6.08984375" style="6" customWidth="1"/>
    <col min="16143" max="16143" width="4.6328125" style="6" customWidth="1"/>
    <col min="16144" max="16146" width="7.6328125" style="6" customWidth="1"/>
    <col min="16147" max="16384" width="8.90625" style="6"/>
  </cols>
  <sheetData>
    <row r="1" spans="1:19" ht="24" customHeight="1">
      <c r="A1" s="161" t="s">
        <v>267</v>
      </c>
      <c r="B1" s="48"/>
      <c r="C1" s="48"/>
      <c r="D1" s="48"/>
      <c r="E1" s="48"/>
      <c r="F1" s="48"/>
      <c r="G1" s="48"/>
      <c r="H1" s="48"/>
      <c r="I1" s="48"/>
      <c r="J1" s="48"/>
      <c r="K1" s="48"/>
      <c r="L1" s="48"/>
      <c r="M1" s="48"/>
      <c r="N1" s="48"/>
    </row>
    <row r="2" spans="1:19" ht="18" customHeight="1">
      <c r="A2" s="269"/>
      <c r="B2" s="48"/>
      <c r="C2" s="48"/>
      <c r="D2" s="48"/>
      <c r="E2" s="48"/>
      <c r="F2" s="48"/>
      <c r="G2" s="48"/>
      <c r="H2" s="48"/>
      <c r="I2" s="48"/>
      <c r="J2" s="48"/>
      <c r="K2" s="48"/>
      <c r="L2" s="48"/>
      <c r="M2" s="48"/>
      <c r="N2" s="48"/>
    </row>
    <row r="3" spans="1:19" ht="18.649999999999999" customHeight="1">
      <c r="A3" s="929" t="s">
        <v>323</v>
      </c>
      <c r="B3" s="929"/>
      <c r="C3" s="929"/>
      <c r="D3" s="929"/>
      <c r="E3" s="929"/>
      <c r="F3" s="929"/>
      <c r="G3" s="929"/>
      <c r="H3" s="929"/>
      <c r="I3" s="929"/>
      <c r="J3" s="929"/>
      <c r="K3" s="929"/>
      <c r="L3" s="929"/>
      <c r="M3" s="929"/>
      <c r="N3" s="929"/>
    </row>
    <row r="4" spans="1:19" ht="13.15" customHeight="1">
      <c r="A4" s="929"/>
      <c r="B4" s="929"/>
      <c r="C4" s="929"/>
      <c r="D4" s="929"/>
      <c r="E4" s="929"/>
      <c r="F4" s="929"/>
      <c r="G4" s="929"/>
      <c r="H4" s="929"/>
      <c r="I4" s="929"/>
      <c r="J4" s="929"/>
      <c r="K4" s="929"/>
      <c r="L4" s="929"/>
      <c r="M4" s="929"/>
      <c r="N4" s="929"/>
    </row>
    <row r="5" spans="1:19" ht="13.15" customHeight="1">
      <c r="A5" s="929"/>
      <c r="B5" s="929"/>
      <c r="C5" s="929"/>
      <c r="D5" s="929"/>
      <c r="E5" s="929"/>
      <c r="F5" s="929"/>
      <c r="G5" s="929"/>
      <c r="H5" s="929"/>
      <c r="I5" s="929"/>
      <c r="J5" s="929"/>
      <c r="K5" s="929"/>
      <c r="L5" s="929"/>
      <c r="M5" s="929"/>
      <c r="N5" s="929"/>
    </row>
    <row r="6" spans="1:19" ht="13.15" customHeight="1">
      <c r="A6" s="929"/>
      <c r="B6" s="929"/>
      <c r="C6" s="929"/>
      <c r="D6" s="929"/>
      <c r="E6" s="929"/>
      <c r="F6" s="929"/>
      <c r="G6" s="929"/>
      <c r="H6" s="929"/>
      <c r="I6" s="929"/>
      <c r="J6" s="929"/>
      <c r="K6" s="929"/>
      <c r="L6" s="929"/>
      <c r="M6" s="929"/>
      <c r="N6" s="929"/>
    </row>
    <row r="7" spans="1:19" ht="13.15" customHeight="1">
      <c r="A7" s="929"/>
      <c r="B7" s="929"/>
      <c r="C7" s="929"/>
      <c r="D7" s="929"/>
      <c r="E7" s="929"/>
      <c r="F7" s="929"/>
      <c r="G7" s="929"/>
      <c r="H7" s="929"/>
      <c r="I7" s="929"/>
      <c r="J7" s="929"/>
      <c r="K7" s="929"/>
      <c r="L7" s="929"/>
      <c r="M7" s="929"/>
      <c r="N7" s="929"/>
    </row>
    <row r="8" spans="1:19" ht="8.15" customHeight="1">
      <c r="A8" s="451"/>
      <c r="B8" s="451"/>
      <c r="C8" s="451"/>
      <c r="D8" s="451"/>
      <c r="E8" s="451"/>
      <c r="F8" s="451"/>
      <c r="G8" s="451"/>
      <c r="H8" s="451"/>
      <c r="I8" s="451"/>
      <c r="J8" s="451"/>
      <c r="K8" s="451"/>
      <c r="L8" s="451"/>
      <c r="M8" s="451"/>
      <c r="N8" s="451"/>
    </row>
    <row r="9" spans="1:19" ht="18" customHeight="1" thickBot="1">
      <c r="A9" s="451"/>
      <c r="B9" s="451"/>
      <c r="C9" s="451"/>
      <c r="D9" s="451"/>
      <c r="E9" s="451"/>
      <c r="F9" s="451"/>
      <c r="G9" s="451"/>
      <c r="H9" s="451"/>
      <c r="I9" s="451"/>
      <c r="J9" s="451"/>
      <c r="K9" s="451"/>
      <c r="L9" s="451"/>
      <c r="M9" s="451"/>
      <c r="N9" s="396" t="s">
        <v>49</v>
      </c>
    </row>
    <row r="10" spans="1:19" ht="43.5" customHeight="1">
      <c r="A10" s="479"/>
      <c r="B10" s="737" t="s">
        <v>5</v>
      </c>
      <c r="C10" s="456" t="s">
        <v>17</v>
      </c>
      <c r="D10" s="457"/>
      <c r="E10" s="458" t="s">
        <v>18</v>
      </c>
      <c r="F10" s="459"/>
      <c r="G10" s="456" t="s">
        <v>10</v>
      </c>
      <c r="H10" s="457"/>
      <c r="I10" s="458" t="s">
        <v>19</v>
      </c>
      <c r="J10" s="459"/>
      <c r="K10" s="456" t="s">
        <v>20</v>
      </c>
      <c r="L10" s="457"/>
      <c r="M10" s="458" t="s">
        <v>56</v>
      </c>
      <c r="N10" s="460"/>
    </row>
    <row r="11" spans="1:19" ht="26.25" customHeight="1">
      <c r="A11" s="480"/>
      <c r="B11" s="738" t="s">
        <v>313</v>
      </c>
      <c r="C11" s="481" t="s">
        <v>26</v>
      </c>
      <c r="D11" s="482" t="s">
        <v>27</v>
      </c>
      <c r="E11" s="481" t="s">
        <v>26</v>
      </c>
      <c r="F11" s="482" t="s">
        <v>27</v>
      </c>
      <c r="G11" s="483" t="s">
        <v>26</v>
      </c>
      <c r="H11" s="484" t="s">
        <v>27</v>
      </c>
      <c r="I11" s="481" t="s">
        <v>26</v>
      </c>
      <c r="J11" s="482" t="s">
        <v>27</v>
      </c>
      <c r="K11" s="483" t="s">
        <v>26</v>
      </c>
      <c r="L11" s="484" t="s">
        <v>27</v>
      </c>
      <c r="M11" s="483" t="s">
        <v>26</v>
      </c>
      <c r="N11" s="485" t="s">
        <v>27</v>
      </c>
    </row>
    <row r="12" spans="1:19" ht="19.5" customHeight="1">
      <c r="A12" s="783" t="s">
        <v>130</v>
      </c>
      <c r="B12" s="486" t="s">
        <v>131</v>
      </c>
      <c r="C12" s="930">
        <v>35</v>
      </c>
      <c r="D12" s="931">
        <f>C12/C$18*100</f>
        <v>17.156862745098039</v>
      </c>
      <c r="E12" s="932">
        <v>40</v>
      </c>
      <c r="F12" s="933">
        <f t="shared" ref="F12:F18" si="0">E12/E$18*100</f>
        <v>18.779342723004692</v>
      </c>
      <c r="G12" s="731">
        <v>40</v>
      </c>
      <c r="H12" s="934">
        <f t="shared" ref="H12:H18" si="1">G12/G$18*100</f>
        <v>26.143790849673206</v>
      </c>
      <c r="I12" s="932">
        <v>16</v>
      </c>
      <c r="J12" s="933">
        <f t="shared" ref="J12:J18" si="2">I12/I$18*100</f>
        <v>17.777777777777779</v>
      </c>
      <c r="K12" s="731">
        <v>12</v>
      </c>
      <c r="L12" s="488">
        <f t="shared" ref="L12:L18" si="3">K12/K$18*100</f>
        <v>18.181818181818183</v>
      </c>
      <c r="M12" s="487">
        <f>SUM(K12,I12,G12,E12,C12)</f>
        <v>143</v>
      </c>
      <c r="N12" s="489">
        <f>M12/M$18*100</f>
        <v>19.696969696969695</v>
      </c>
    </row>
    <row r="13" spans="1:19" ht="19.5" customHeight="1">
      <c r="A13" s="784"/>
      <c r="B13" s="462" t="s">
        <v>132</v>
      </c>
      <c r="C13" s="930">
        <v>23</v>
      </c>
      <c r="D13" s="935">
        <f t="shared" ref="D13:D18" si="4">C13/C$18*100</f>
        <v>11.274509803921569</v>
      </c>
      <c r="E13" s="932">
        <v>37</v>
      </c>
      <c r="F13" s="735">
        <f t="shared" si="0"/>
        <v>17.370892018779344</v>
      </c>
      <c r="G13" s="731">
        <v>17</v>
      </c>
      <c r="H13" s="936">
        <f t="shared" si="1"/>
        <v>11.111111111111111</v>
      </c>
      <c r="I13" s="932">
        <v>17</v>
      </c>
      <c r="J13" s="735">
        <f t="shared" si="2"/>
        <v>18.888888888888889</v>
      </c>
      <c r="K13" s="731">
        <v>8</v>
      </c>
      <c r="L13" s="490">
        <f t="shared" si="3"/>
        <v>12.121212121212121</v>
      </c>
      <c r="M13" s="487">
        <f t="shared" ref="M13:M18" si="5">SUM(K13,I13,G13,E13,C13)</f>
        <v>102</v>
      </c>
      <c r="N13" s="491">
        <f t="shared" ref="N13:N17" si="6">M13/M$18*100</f>
        <v>14.049586776859504</v>
      </c>
    </row>
    <row r="14" spans="1:19" ht="19.5" customHeight="1">
      <c r="A14" s="784"/>
      <c r="B14" s="462" t="s">
        <v>133</v>
      </c>
      <c r="C14" s="930">
        <v>39</v>
      </c>
      <c r="D14" s="935">
        <f t="shared" si="4"/>
        <v>19.117647058823529</v>
      </c>
      <c r="E14" s="932">
        <v>42</v>
      </c>
      <c r="F14" s="735">
        <f t="shared" si="0"/>
        <v>19.718309859154928</v>
      </c>
      <c r="G14" s="731">
        <v>35</v>
      </c>
      <c r="H14" s="936">
        <f t="shared" si="1"/>
        <v>22.875816993464053</v>
      </c>
      <c r="I14" s="932">
        <v>18</v>
      </c>
      <c r="J14" s="735">
        <f t="shared" si="2"/>
        <v>20</v>
      </c>
      <c r="K14" s="731">
        <v>14</v>
      </c>
      <c r="L14" s="490">
        <f t="shared" si="3"/>
        <v>21.212121212121211</v>
      </c>
      <c r="M14" s="487">
        <f t="shared" si="5"/>
        <v>148</v>
      </c>
      <c r="N14" s="736">
        <f t="shared" si="6"/>
        <v>20.385674931129476</v>
      </c>
    </row>
    <row r="15" spans="1:19" ht="19.5" customHeight="1">
      <c r="A15" s="784"/>
      <c r="B15" s="462" t="s">
        <v>134</v>
      </c>
      <c r="C15" s="930">
        <v>69</v>
      </c>
      <c r="D15" s="935">
        <f t="shared" si="4"/>
        <v>33.82352941176471</v>
      </c>
      <c r="E15" s="932">
        <v>45</v>
      </c>
      <c r="F15" s="735">
        <f t="shared" si="0"/>
        <v>21.12676056338028</v>
      </c>
      <c r="G15" s="731">
        <v>25</v>
      </c>
      <c r="H15" s="936">
        <f t="shared" si="1"/>
        <v>16.33986928104575</v>
      </c>
      <c r="I15" s="932">
        <v>21</v>
      </c>
      <c r="J15" s="735">
        <f t="shared" si="2"/>
        <v>23.333333333333332</v>
      </c>
      <c r="K15" s="731">
        <v>21</v>
      </c>
      <c r="L15" s="490">
        <f t="shared" si="3"/>
        <v>31.818181818181817</v>
      </c>
      <c r="M15" s="487">
        <f t="shared" si="5"/>
        <v>181</v>
      </c>
      <c r="N15" s="491">
        <f t="shared" si="6"/>
        <v>24.931129476584022</v>
      </c>
    </row>
    <row r="16" spans="1:19" ht="19.5" customHeight="1">
      <c r="A16" s="784"/>
      <c r="B16" s="462" t="s">
        <v>135</v>
      </c>
      <c r="C16" s="930">
        <v>29</v>
      </c>
      <c r="D16" s="935">
        <f t="shared" si="4"/>
        <v>14.215686274509803</v>
      </c>
      <c r="E16" s="932">
        <v>36</v>
      </c>
      <c r="F16" s="735">
        <f t="shared" si="0"/>
        <v>16.901408450704224</v>
      </c>
      <c r="G16" s="731">
        <v>28</v>
      </c>
      <c r="H16" s="936">
        <f t="shared" si="1"/>
        <v>18.300653594771241</v>
      </c>
      <c r="I16" s="932">
        <v>16</v>
      </c>
      <c r="J16" s="735">
        <f t="shared" si="2"/>
        <v>17.777777777777779</v>
      </c>
      <c r="K16" s="731">
        <v>11</v>
      </c>
      <c r="L16" s="490">
        <f t="shared" si="3"/>
        <v>16.666666666666664</v>
      </c>
      <c r="M16" s="487">
        <f>SUM(K16,I16,G16,E16,C16)</f>
        <v>120</v>
      </c>
      <c r="N16" s="491">
        <f t="shared" si="6"/>
        <v>16.528925619834713</v>
      </c>
      <c r="Q16" s="17"/>
      <c r="R16" s="17"/>
      <c r="S16" s="17"/>
    </row>
    <row r="17" spans="1:21" ht="19.5" customHeight="1">
      <c r="A17" s="785"/>
      <c r="B17" s="492" t="s">
        <v>136</v>
      </c>
      <c r="C17" s="937">
        <v>9</v>
      </c>
      <c r="D17" s="935">
        <f t="shared" si="4"/>
        <v>4.4117647058823533</v>
      </c>
      <c r="E17" s="932">
        <v>13</v>
      </c>
      <c r="F17" s="735">
        <f t="shared" si="0"/>
        <v>6.103286384976526</v>
      </c>
      <c r="G17" s="731">
        <v>8</v>
      </c>
      <c r="H17" s="936">
        <f t="shared" si="1"/>
        <v>5.2287581699346406</v>
      </c>
      <c r="I17" s="932">
        <v>2</v>
      </c>
      <c r="J17" s="735">
        <f t="shared" si="2"/>
        <v>2.2222222222222223</v>
      </c>
      <c r="K17" s="731">
        <v>0</v>
      </c>
      <c r="L17" s="490">
        <f t="shared" si="3"/>
        <v>0</v>
      </c>
      <c r="M17" s="493">
        <f t="shared" si="5"/>
        <v>32</v>
      </c>
      <c r="N17" s="491">
        <f t="shared" si="6"/>
        <v>4.4077134986225897</v>
      </c>
      <c r="Q17" s="17"/>
      <c r="R17" s="17"/>
      <c r="S17" s="17"/>
    </row>
    <row r="18" spans="1:21" ht="19.5" customHeight="1" thickBot="1">
      <c r="A18" s="494" t="s">
        <v>58</v>
      </c>
      <c r="B18" s="495"/>
      <c r="C18" s="938">
        <f>SUM(C12:C17)</f>
        <v>204</v>
      </c>
      <c r="D18" s="939">
        <f t="shared" si="4"/>
        <v>100</v>
      </c>
      <c r="E18" s="940">
        <f>SUM(E12:E17)</f>
        <v>213</v>
      </c>
      <c r="F18" s="941">
        <f t="shared" si="0"/>
        <v>100</v>
      </c>
      <c r="G18" s="942">
        <f>SUM(G12:G17)</f>
        <v>153</v>
      </c>
      <c r="H18" s="943">
        <f t="shared" si="1"/>
        <v>100</v>
      </c>
      <c r="I18" s="940">
        <f>SUM(I12:I17)</f>
        <v>90</v>
      </c>
      <c r="J18" s="941">
        <f t="shared" si="2"/>
        <v>100</v>
      </c>
      <c r="K18" s="942">
        <f>SUM(K12:K17)</f>
        <v>66</v>
      </c>
      <c r="L18" s="497">
        <f t="shared" si="3"/>
        <v>100</v>
      </c>
      <c r="M18" s="496">
        <f t="shared" si="5"/>
        <v>726</v>
      </c>
      <c r="N18" s="498">
        <f t="shared" ref="N18" si="7">M18/M$18*100</f>
        <v>100</v>
      </c>
    </row>
    <row r="19" spans="1:21" s="46" customFormat="1" ht="18" customHeight="1">
      <c r="A19" s="945" t="s">
        <v>324</v>
      </c>
      <c r="B19" s="944"/>
      <c r="C19" s="478"/>
      <c r="D19" s="499"/>
      <c r="E19" s="478"/>
      <c r="F19" s="499"/>
      <c r="G19" s="478"/>
      <c r="H19" s="499"/>
      <c r="I19" s="478"/>
      <c r="J19" s="499"/>
      <c r="K19" s="478"/>
      <c r="L19" s="499"/>
      <c r="M19" s="478"/>
      <c r="N19" s="499"/>
    </row>
    <row r="20" spans="1:21" ht="18" customHeight="1">
      <c r="A20" s="270" t="s">
        <v>325</v>
      </c>
      <c r="B20" s="270"/>
      <c r="C20" s="270"/>
      <c r="D20" s="270"/>
      <c r="E20" s="270"/>
      <c r="F20" s="270"/>
      <c r="G20" s="270"/>
      <c r="H20" s="270"/>
      <c r="I20" s="270"/>
      <c r="J20" s="270"/>
      <c r="K20" s="270"/>
      <c r="L20" s="270"/>
      <c r="M20" s="271"/>
      <c r="N20" s="272"/>
    </row>
    <row r="21" spans="1:21" ht="18" customHeight="1">
      <c r="A21" s="273"/>
      <c r="B21" s="273"/>
      <c r="C21" s="271"/>
      <c r="D21" s="272"/>
      <c r="E21" s="271"/>
      <c r="F21" s="272"/>
      <c r="G21" s="271"/>
      <c r="H21" s="272"/>
      <c r="I21" s="271"/>
      <c r="J21" s="272"/>
      <c r="K21" s="271"/>
      <c r="L21" s="272"/>
      <c r="M21" s="271"/>
      <c r="N21" s="272"/>
    </row>
    <row r="22" spans="1:21" ht="18" customHeight="1">
      <c r="A22" s="273"/>
      <c r="B22" s="273"/>
      <c r="C22" s="271"/>
      <c r="D22" s="272"/>
      <c r="E22" s="271"/>
      <c r="F22" s="272"/>
      <c r="G22" s="271"/>
      <c r="H22" s="272"/>
      <c r="I22" s="271"/>
      <c r="J22" s="272"/>
      <c r="K22" s="271"/>
      <c r="L22" s="272"/>
      <c r="M22" s="271"/>
      <c r="N22" s="272"/>
    </row>
    <row r="23" spans="1:21" ht="18" customHeight="1">
      <c r="A23" s="273"/>
      <c r="B23" s="273"/>
      <c r="C23" s="271"/>
      <c r="D23" s="272"/>
      <c r="E23" s="271"/>
      <c r="F23" s="272"/>
      <c r="G23" s="271"/>
      <c r="H23" s="272"/>
      <c r="I23" s="271"/>
      <c r="J23" s="272"/>
      <c r="K23" s="271"/>
      <c r="L23" s="272"/>
      <c r="M23" s="271"/>
      <c r="N23" s="272"/>
      <c r="P23" s="6" t="s">
        <v>15</v>
      </c>
    </row>
    <row r="24" spans="1:21" ht="18" customHeight="1">
      <c r="A24" s="273"/>
      <c r="B24" s="273"/>
      <c r="C24" s="271"/>
      <c r="D24" s="272"/>
      <c r="E24" s="271"/>
      <c r="F24" s="272"/>
      <c r="G24" s="271"/>
      <c r="H24" s="272"/>
      <c r="I24" s="271"/>
      <c r="J24" s="272"/>
      <c r="K24" s="271"/>
      <c r="L24" s="272"/>
      <c r="M24" s="271"/>
      <c r="N24" s="272"/>
      <c r="P24" s="50"/>
      <c r="Q24" s="9" t="s">
        <v>17</v>
      </c>
      <c r="R24" s="9" t="s">
        <v>18</v>
      </c>
      <c r="S24" s="9" t="s">
        <v>10</v>
      </c>
      <c r="T24" s="9" t="s">
        <v>19</v>
      </c>
      <c r="U24" s="9" t="s">
        <v>20</v>
      </c>
    </row>
    <row r="25" spans="1:21" ht="18" customHeight="1">
      <c r="A25" s="273"/>
      <c r="B25" s="273"/>
      <c r="C25" s="271"/>
      <c r="D25" s="272"/>
      <c r="E25" s="271"/>
      <c r="F25" s="272"/>
      <c r="G25" s="271"/>
      <c r="H25" s="272"/>
      <c r="I25" s="271"/>
      <c r="J25" s="272"/>
      <c r="K25" s="271"/>
      <c r="L25" s="272"/>
      <c r="M25" s="271"/>
      <c r="N25" s="272"/>
      <c r="P25" s="51" t="s">
        <v>131</v>
      </c>
      <c r="Q25" s="52">
        <f>+'３４'!D12</f>
        <v>17.156862745098039</v>
      </c>
      <c r="R25" s="52">
        <f t="shared" ref="R25:R30" si="8">F12</f>
        <v>18.779342723004692</v>
      </c>
      <c r="S25" s="52">
        <f t="shared" ref="S25:S30" si="9">H12</f>
        <v>26.143790849673206</v>
      </c>
      <c r="T25" s="52">
        <f t="shared" ref="T25:T30" si="10">J12</f>
        <v>17.777777777777779</v>
      </c>
      <c r="U25" s="52">
        <f t="shared" ref="U25:U30" si="11">L12</f>
        <v>18.181818181818183</v>
      </c>
    </row>
    <row r="26" spans="1:21" ht="18" customHeight="1">
      <c r="A26" s="273"/>
      <c r="B26" s="273"/>
      <c r="C26" s="271"/>
      <c r="D26" s="272"/>
      <c r="E26" s="271"/>
      <c r="F26" s="272"/>
      <c r="G26" s="271"/>
      <c r="H26" s="272"/>
      <c r="I26" s="271"/>
      <c r="J26" s="272"/>
      <c r="K26" s="271"/>
      <c r="L26" s="272"/>
      <c r="M26" s="271"/>
      <c r="N26" s="272"/>
      <c r="P26" s="51" t="s">
        <v>132</v>
      </c>
      <c r="Q26" s="52">
        <f>+'３４'!D13</f>
        <v>11.274509803921569</v>
      </c>
      <c r="R26" s="52">
        <f t="shared" si="8"/>
        <v>17.370892018779344</v>
      </c>
      <c r="S26" s="52">
        <f t="shared" si="9"/>
        <v>11.111111111111111</v>
      </c>
      <c r="T26" s="52">
        <f t="shared" si="10"/>
        <v>18.888888888888889</v>
      </c>
      <c r="U26" s="52">
        <f t="shared" si="11"/>
        <v>12.121212121212121</v>
      </c>
    </row>
    <row r="27" spans="1:21" ht="18" customHeight="1">
      <c r="A27" s="273"/>
      <c r="B27" s="273"/>
      <c r="C27" s="271"/>
      <c r="D27" s="272"/>
      <c r="E27" s="271"/>
      <c r="F27" s="272"/>
      <c r="G27" s="271"/>
      <c r="H27" s="272"/>
      <c r="I27" s="271"/>
      <c r="J27" s="272"/>
      <c r="K27" s="271"/>
      <c r="L27" s="272"/>
      <c r="M27" s="271"/>
      <c r="N27" s="272"/>
      <c r="P27" s="51" t="s">
        <v>133</v>
      </c>
      <c r="Q27" s="52">
        <f>+'３４'!D14</f>
        <v>19.117647058823529</v>
      </c>
      <c r="R27" s="52">
        <f t="shared" si="8"/>
        <v>19.718309859154928</v>
      </c>
      <c r="S27" s="52">
        <f t="shared" si="9"/>
        <v>22.875816993464053</v>
      </c>
      <c r="T27" s="52">
        <f t="shared" si="10"/>
        <v>20</v>
      </c>
      <c r="U27" s="52">
        <f t="shared" si="11"/>
        <v>21.212121212121211</v>
      </c>
    </row>
    <row r="28" spans="1:21" ht="18" customHeight="1">
      <c r="A28" s="273"/>
      <c r="B28" s="273"/>
      <c r="C28" s="271"/>
      <c r="D28" s="272"/>
      <c r="E28" s="271"/>
      <c r="F28" s="272"/>
      <c r="G28" s="271"/>
      <c r="H28" s="272"/>
      <c r="I28" s="271"/>
      <c r="J28" s="272"/>
      <c r="K28" s="271"/>
      <c r="L28" s="272"/>
      <c r="M28" s="271"/>
      <c r="N28" s="272"/>
      <c r="P28" s="51" t="s">
        <v>134</v>
      </c>
      <c r="Q28" s="52">
        <f>+'３４'!D15</f>
        <v>33.82352941176471</v>
      </c>
      <c r="R28" s="52">
        <f t="shared" si="8"/>
        <v>21.12676056338028</v>
      </c>
      <c r="S28" s="52">
        <f t="shared" si="9"/>
        <v>16.33986928104575</v>
      </c>
      <c r="T28" s="52">
        <f>J15</f>
        <v>23.333333333333332</v>
      </c>
      <c r="U28" s="52">
        <f t="shared" si="11"/>
        <v>31.818181818181817</v>
      </c>
    </row>
    <row r="29" spans="1:21" ht="18" customHeight="1">
      <c r="A29" s="273"/>
      <c r="B29" s="273"/>
      <c r="C29" s="271"/>
      <c r="D29" s="272"/>
      <c r="E29" s="271"/>
      <c r="F29" s="272"/>
      <c r="G29" s="271"/>
      <c r="H29" s="272"/>
      <c r="I29" s="271"/>
      <c r="J29" s="272"/>
      <c r="K29" s="271"/>
      <c r="L29" s="272"/>
      <c r="M29" s="271"/>
      <c r="N29" s="272"/>
      <c r="P29" s="51" t="s">
        <v>135</v>
      </c>
      <c r="Q29" s="52">
        <f>+'３４'!D16</f>
        <v>14.215686274509803</v>
      </c>
      <c r="R29" s="52">
        <f t="shared" si="8"/>
        <v>16.901408450704224</v>
      </c>
      <c r="S29" s="52">
        <f t="shared" si="9"/>
        <v>18.300653594771241</v>
      </c>
      <c r="T29" s="52">
        <f t="shared" si="10"/>
        <v>17.777777777777779</v>
      </c>
      <c r="U29" s="52">
        <f t="shared" si="11"/>
        <v>16.666666666666664</v>
      </c>
    </row>
    <row r="30" spans="1:21" ht="18" customHeight="1">
      <c r="A30" s="273"/>
      <c r="B30" s="273"/>
      <c r="C30" s="271"/>
      <c r="D30" s="272"/>
      <c r="E30" s="271"/>
      <c r="F30" s="272"/>
      <c r="G30" s="271"/>
      <c r="H30" s="272"/>
      <c r="I30" s="271"/>
      <c r="J30" s="272"/>
      <c r="K30" s="271"/>
      <c r="L30" s="272"/>
      <c r="M30" s="271"/>
      <c r="N30" s="272"/>
      <c r="P30" s="51" t="s">
        <v>136</v>
      </c>
      <c r="Q30" s="52">
        <f>+'３４'!D17</f>
        <v>4.4117647058823533</v>
      </c>
      <c r="R30" s="52">
        <f t="shared" si="8"/>
        <v>6.103286384976526</v>
      </c>
      <c r="S30" s="52">
        <f t="shared" si="9"/>
        <v>5.2287581699346406</v>
      </c>
      <c r="T30" s="52">
        <f t="shared" si="10"/>
        <v>2.2222222222222223</v>
      </c>
      <c r="U30" s="52">
        <f t="shared" si="11"/>
        <v>0</v>
      </c>
    </row>
    <row r="31" spans="1:21" ht="18" customHeight="1">
      <c r="A31" s="273"/>
      <c r="B31" s="273"/>
      <c r="C31" s="271"/>
      <c r="D31" s="272"/>
      <c r="E31" s="271"/>
      <c r="F31" s="272"/>
      <c r="G31" s="271"/>
      <c r="H31" s="272"/>
      <c r="I31" s="271"/>
      <c r="J31" s="272"/>
      <c r="K31" s="271"/>
      <c r="L31" s="272"/>
      <c r="M31" s="271"/>
      <c r="N31" s="272"/>
    </row>
    <row r="32" spans="1:21" ht="18" customHeight="1">
      <c r="A32" s="273"/>
      <c r="B32" s="273"/>
      <c r="C32" s="271"/>
      <c r="D32" s="272"/>
      <c r="E32" s="271"/>
      <c r="F32" s="272"/>
      <c r="G32" s="271"/>
      <c r="H32" s="272"/>
      <c r="I32" s="271"/>
      <c r="J32" s="272"/>
      <c r="K32" s="271"/>
      <c r="L32" s="272"/>
      <c r="M32" s="271"/>
      <c r="N32" s="272"/>
    </row>
    <row r="33" spans="1:14" ht="18" customHeight="1">
      <c r="A33" s="273"/>
      <c r="B33" s="273"/>
      <c r="C33" s="271"/>
      <c r="D33" s="272"/>
      <c r="E33" s="271"/>
      <c r="F33" s="272"/>
      <c r="G33" s="271"/>
      <c r="H33" s="272"/>
      <c r="I33" s="271"/>
      <c r="J33" s="272"/>
      <c r="K33" s="271"/>
      <c r="L33" s="272"/>
      <c r="M33" s="271"/>
      <c r="N33" s="272"/>
    </row>
    <row r="34" spans="1:14" ht="18" customHeight="1">
      <c r="A34" s="273"/>
      <c r="B34" s="273"/>
      <c r="C34" s="271"/>
      <c r="D34" s="272"/>
      <c r="E34" s="271"/>
      <c r="F34" s="272"/>
      <c r="G34" s="271"/>
      <c r="H34" s="272"/>
      <c r="I34" s="271"/>
      <c r="J34" s="272"/>
      <c r="K34" s="271"/>
      <c r="L34" s="272"/>
      <c r="M34" s="271"/>
      <c r="N34" s="272"/>
    </row>
    <row r="35" spans="1:14" ht="18" customHeight="1">
      <c r="A35" s="273"/>
      <c r="B35" s="273"/>
      <c r="C35" s="271"/>
      <c r="D35" s="272"/>
      <c r="E35" s="271"/>
      <c r="F35" s="272"/>
      <c r="G35" s="271"/>
      <c r="H35" s="272"/>
      <c r="I35" s="271"/>
      <c r="J35" s="272"/>
      <c r="K35" s="271"/>
      <c r="L35" s="272"/>
      <c r="M35" s="271"/>
      <c r="N35" s="272"/>
    </row>
    <row r="36" spans="1:14" ht="18" customHeight="1">
      <c r="A36" s="273"/>
      <c r="B36" s="273"/>
      <c r="C36" s="271"/>
      <c r="D36" s="272"/>
      <c r="E36" s="271"/>
      <c r="F36" s="272"/>
      <c r="G36" s="271"/>
      <c r="H36" s="272"/>
      <c r="I36" s="271"/>
      <c r="J36" s="272"/>
      <c r="K36" s="271"/>
      <c r="L36" s="272"/>
      <c r="M36" s="271"/>
      <c r="N36" s="272"/>
    </row>
    <row r="37" spans="1:14" ht="18" customHeight="1">
      <c r="A37" s="274" t="s">
        <v>137</v>
      </c>
      <c r="B37" s="48"/>
      <c r="C37" s="268"/>
      <c r="D37" s="268"/>
      <c r="E37" s="268"/>
      <c r="F37" s="268"/>
      <c r="G37" s="268"/>
      <c r="H37" s="268"/>
      <c r="I37" s="268"/>
      <c r="J37" s="268"/>
      <c r="K37" s="268"/>
      <c r="L37" s="48"/>
      <c r="M37" s="48"/>
      <c r="N37" s="48"/>
    </row>
    <row r="38" spans="1:14" ht="18" customHeight="1">
      <c r="A38" s="274"/>
      <c r="B38" s="48"/>
      <c r="C38" s="268"/>
      <c r="D38" s="268"/>
      <c r="E38" s="268"/>
      <c r="F38" s="268"/>
      <c r="G38" s="268"/>
      <c r="H38" s="268"/>
      <c r="I38" s="268"/>
      <c r="J38" s="268"/>
      <c r="K38" s="268"/>
      <c r="L38" s="48"/>
      <c r="M38" s="48"/>
      <c r="N38" s="48"/>
    </row>
    <row r="39" spans="1:14" ht="18" customHeight="1">
      <c r="A39" s="274"/>
      <c r="B39" s="48"/>
      <c r="C39" s="268"/>
      <c r="D39" s="268"/>
      <c r="E39" s="268"/>
      <c r="F39" s="268"/>
      <c r="G39" s="268"/>
      <c r="H39" s="268"/>
      <c r="I39" s="268"/>
      <c r="J39" s="268"/>
      <c r="K39" s="268"/>
      <c r="L39" s="48"/>
      <c r="M39" s="48"/>
      <c r="N39" s="48"/>
    </row>
    <row r="40" spans="1:14" ht="18" customHeight="1">
      <c r="A40" s="48"/>
      <c r="B40" s="48"/>
      <c r="C40" s="268"/>
      <c r="D40" s="268"/>
      <c r="E40" s="268"/>
      <c r="F40" s="268"/>
      <c r="G40" s="268"/>
      <c r="H40" s="268"/>
      <c r="I40" s="268"/>
      <c r="J40" s="268"/>
      <c r="K40" s="268"/>
      <c r="L40" s="48"/>
      <c r="M40" s="48"/>
      <c r="N40" s="48"/>
    </row>
    <row r="41" spans="1:14" ht="18" customHeight="1">
      <c r="A41" s="48"/>
      <c r="B41" s="48"/>
      <c r="C41" s="48"/>
      <c r="D41" s="48"/>
      <c r="E41" s="48"/>
      <c r="F41" s="48"/>
      <c r="G41" s="48"/>
      <c r="H41" s="48"/>
      <c r="I41" s="48"/>
      <c r="J41" s="48"/>
      <c r="K41" s="48"/>
      <c r="L41" s="48"/>
      <c r="M41" s="48"/>
      <c r="N41" s="48"/>
    </row>
    <row r="42" spans="1:14" ht="18" customHeight="1">
      <c r="A42" s="48"/>
      <c r="B42" s="48"/>
      <c r="C42" s="48"/>
      <c r="D42" s="48"/>
      <c r="E42" s="48"/>
      <c r="F42" s="48"/>
      <c r="G42" s="48"/>
      <c r="H42" s="48"/>
      <c r="I42" s="48"/>
      <c r="J42" s="48"/>
      <c r="K42" s="48"/>
      <c r="L42" s="48"/>
      <c r="M42" s="48"/>
      <c r="N42" s="48"/>
    </row>
    <row r="43" spans="1:14" ht="18" customHeight="1">
      <c r="A43" s="48"/>
      <c r="B43" s="48"/>
      <c r="C43" s="48"/>
      <c r="D43" s="48"/>
      <c r="E43" s="48"/>
      <c r="F43" s="48"/>
      <c r="G43" s="48"/>
      <c r="H43" s="48"/>
      <c r="I43" s="48"/>
      <c r="J43" s="48"/>
      <c r="K43" s="48"/>
      <c r="L43" s="48"/>
      <c r="M43" s="48"/>
      <c r="N43" s="48"/>
    </row>
    <row r="44" spans="1:14" ht="18" customHeight="1">
      <c r="A44" s="48"/>
      <c r="B44" s="48"/>
      <c r="C44" s="48"/>
      <c r="D44" s="48"/>
      <c r="E44" s="48"/>
      <c r="F44" s="48"/>
      <c r="G44" s="48"/>
      <c r="H44" s="48"/>
      <c r="I44" s="48"/>
      <c r="J44" s="48"/>
      <c r="K44" s="48"/>
      <c r="L44" s="48"/>
      <c r="M44" s="48"/>
      <c r="N44" s="48"/>
    </row>
    <row r="45" spans="1:14" ht="18" customHeight="1">
      <c r="A45" s="48"/>
      <c r="B45" s="48"/>
      <c r="C45" s="48"/>
      <c r="D45" s="48"/>
      <c r="E45" s="48"/>
      <c r="F45" s="48"/>
      <c r="G45" s="48"/>
      <c r="H45" s="48"/>
      <c r="I45" s="48"/>
      <c r="J45" s="48"/>
      <c r="K45" s="48"/>
      <c r="L45" s="48"/>
      <c r="M45" s="48"/>
      <c r="N45" s="48"/>
    </row>
    <row r="46" spans="1:14" ht="18" customHeight="1">
      <c r="A46" s="48"/>
      <c r="B46" s="48"/>
      <c r="C46" s="48"/>
      <c r="D46" s="48"/>
      <c r="E46" s="48"/>
      <c r="F46" s="48"/>
      <c r="G46" s="48"/>
      <c r="H46" s="48"/>
      <c r="I46" s="48"/>
      <c r="J46" s="48"/>
      <c r="K46" s="48"/>
      <c r="L46" s="48"/>
      <c r="M46" s="48"/>
      <c r="N46" s="48"/>
    </row>
    <row r="47" spans="1:14" ht="18" customHeight="1">
      <c r="A47" s="48"/>
      <c r="B47" s="48"/>
      <c r="C47" s="48"/>
      <c r="D47" s="48"/>
      <c r="E47" s="48"/>
      <c r="F47" s="48"/>
      <c r="G47" s="48"/>
      <c r="H47" s="48"/>
      <c r="I47" s="48"/>
      <c r="J47" s="48"/>
      <c r="K47" s="48"/>
      <c r="L47" s="48"/>
      <c r="M47" s="48"/>
      <c r="N47" s="48"/>
    </row>
    <row r="48" spans="1: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mergeCells count="2">
    <mergeCell ref="A12:A17"/>
    <mergeCell ref="A3:N7"/>
  </mergeCells>
  <phoneticPr fontId="3"/>
  <printOptions horizontalCentered="1"/>
  <pageMargins left="0.78740157480314965" right="0.78740157480314965" top="0.78740157480314965" bottom="0.78740157480314965" header="0.51181102362204722" footer="0.59055118110236227"/>
  <pageSetup paperSize="9" scale="91" fitToWidth="0" orientation="portrait" r:id="rId1"/>
  <headerFooter alignWithMargins="0">
    <oddFooter>&amp;C&amp;"ＭＳ Ｐ明朝,標準"&amp;16&amp;A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3"/>
  <sheetViews>
    <sheetView tabSelected="1" view="pageBreakPreview" topLeftCell="C19" zoomScaleNormal="140" zoomScaleSheetLayoutView="100" workbookViewId="0">
      <selection activeCell="A16" sqref="A16"/>
    </sheetView>
  </sheetViews>
  <sheetFormatPr defaultRowHeight="13"/>
  <cols>
    <col min="1" max="7" width="11.6328125" style="6" customWidth="1"/>
    <col min="8" max="8" width="12.26953125" style="6" customWidth="1"/>
    <col min="9" max="9" width="11.6328125" style="6" customWidth="1"/>
    <col min="10" max="256" width="9" style="6"/>
    <col min="257" max="265" width="11.6328125" style="6" customWidth="1"/>
    <col min="266" max="512" width="9" style="6"/>
    <col min="513" max="521" width="11.6328125" style="6" customWidth="1"/>
    <col min="522" max="768" width="9" style="6"/>
    <col min="769" max="777" width="11.6328125" style="6" customWidth="1"/>
    <col min="778" max="1024" width="9" style="6"/>
    <col min="1025" max="1033" width="11.6328125" style="6" customWidth="1"/>
    <col min="1034" max="1280" width="9" style="6"/>
    <col min="1281" max="1289" width="11.6328125" style="6" customWidth="1"/>
    <col min="1290" max="1536" width="9" style="6"/>
    <col min="1537" max="1545" width="11.6328125" style="6" customWidth="1"/>
    <col min="1546" max="1792" width="9" style="6"/>
    <col min="1793" max="1801" width="11.6328125" style="6" customWidth="1"/>
    <col min="1802" max="2048" width="9" style="6"/>
    <col min="2049" max="2057" width="11.6328125" style="6" customWidth="1"/>
    <col min="2058" max="2304" width="9" style="6"/>
    <col min="2305" max="2313" width="11.6328125" style="6" customWidth="1"/>
    <col min="2314" max="2560" width="9" style="6"/>
    <col min="2561" max="2569" width="11.6328125" style="6" customWidth="1"/>
    <col min="2570" max="2816" width="9" style="6"/>
    <col min="2817" max="2825" width="11.6328125" style="6" customWidth="1"/>
    <col min="2826" max="3072" width="9" style="6"/>
    <col min="3073" max="3081" width="11.6328125" style="6" customWidth="1"/>
    <col min="3082" max="3328" width="9" style="6"/>
    <col min="3329" max="3337" width="11.6328125" style="6" customWidth="1"/>
    <col min="3338" max="3584" width="9" style="6"/>
    <col min="3585" max="3593" width="11.6328125" style="6" customWidth="1"/>
    <col min="3594" max="3840" width="9" style="6"/>
    <col min="3841" max="3849" width="11.6328125" style="6" customWidth="1"/>
    <col min="3850" max="4096" width="9" style="6"/>
    <col min="4097" max="4105" width="11.6328125" style="6" customWidth="1"/>
    <col min="4106" max="4352" width="9" style="6"/>
    <col min="4353" max="4361" width="11.6328125" style="6" customWidth="1"/>
    <col min="4362" max="4608" width="9" style="6"/>
    <col min="4609" max="4617" width="11.6328125" style="6" customWidth="1"/>
    <col min="4618" max="4864" width="9" style="6"/>
    <col min="4865" max="4873" width="11.6328125" style="6" customWidth="1"/>
    <col min="4874" max="5120" width="9" style="6"/>
    <col min="5121" max="5129" width="11.6328125" style="6" customWidth="1"/>
    <col min="5130" max="5376" width="9" style="6"/>
    <col min="5377" max="5385" width="11.6328125" style="6" customWidth="1"/>
    <col min="5386" max="5632" width="9" style="6"/>
    <col min="5633" max="5641" width="11.6328125" style="6" customWidth="1"/>
    <col min="5642" max="5888" width="9" style="6"/>
    <col min="5889" max="5897" width="11.6328125" style="6" customWidth="1"/>
    <col min="5898" max="6144" width="9" style="6"/>
    <col min="6145" max="6153" width="11.6328125" style="6" customWidth="1"/>
    <col min="6154" max="6400" width="9" style="6"/>
    <col min="6401" max="6409" width="11.6328125" style="6" customWidth="1"/>
    <col min="6410" max="6656" width="9" style="6"/>
    <col min="6657" max="6665" width="11.6328125" style="6" customWidth="1"/>
    <col min="6666" max="6912" width="9" style="6"/>
    <col min="6913" max="6921" width="11.6328125" style="6" customWidth="1"/>
    <col min="6922" max="7168" width="9" style="6"/>
    <col min="7169" max="7177" width="11.6328125" style="6" customWidth="1"/>
    <col min="7178" max="7424" width="9" style="6"/>
    <col min="7425" max="7433" width="11.6328125" style="6" customWidth="1"/>
    <col min="7434" max="7680" width="9" style="6"/>
    <col min="7681" max="7689" width="11.6328125" style="6" customWidth="1"/>
    <col min="7690" max="7936" width="9" style="6"/>
    <col min="7937" max="7945" width="11.6328125" style="6" customWidth="1"/>
    <col min="7946" max="8192" width="9" style="6"/>
    <col min="8193" max="8201" width="11.6328125" style="6" customWidth="1"/>
    <col min="8202" max="8448" width="9" style="6"/>
    <col min="8449" max="8457" width="11.6328125" style="6" customWidth="1"/>
    <col min="8458" max="8704" width="9" style="6"/>
    <col min="8705" max="8713" width="11.6328125" style="6" customWidth="1"/>
    <col min="8714" max="8960" width="9" style="6"/>
    <col min="8961" max="8969" width="11.6328125" style="6" customWidth="1"/>
    <col min="8970" max="9216" width="9" style="6"/>
    <col min="9217" max="9225" width="11.6328125" style="6" customWidth="1"/>
    <col min="9226" max="9472" width="9" style="6"/>
    <col min="9473" max="9481" width="11.6328125" style="6" customWidth="1"/>
    <col min="9482" max="9728" width="9" style="6"/>
    <col min="9729" max="9737" width="11.6328125" style="6" customWidth="1"/>
    <col min="9738" max="9984" width="9" style="6"/>
    <col min="9985" max="9993" width="11.6328125" style="6" customWidth="1"/>
    <col min="9994" max="10240" width="9" style="6"/>
    <col min="10241" max="10249" width="11.6328125" style="6" customWidth="1"/>
    <col min="10250" max="10496" width="9" style="6"/>
    <col min="10497" max="10505" width="11.6328125" style="6" customWidth="1"/>
    <col min="10506" max="10752" width="9" style="6"/>
    <col min="10753" max="10761" width="11.6328125" style="6" customWidth="1"/>
    <col min="10762" max="11008" width="9" style="6"/>
    <col min="11009" max="11017" width="11.6328125" style="6" customWidth="1"/>
    <col min="11018" max="11264" width="9" style="6"/>
    <col min="11265" max="11273" width="11.6328125" style="6" customWidth="1"/>
    <col min="11274" max="11520" width="9" style="6"/>
    <col min="11521" max="11529" width="11.6328125" style="6" customWidth="1"/>
    <col min="11530" max="11776" width="9" style="6"/>
    <col min="11777" max="11785" width="11.6328125" style="6" customWidth="1"/>
    <col min="11786" max="12032" width="9" style="6"/>
    <col min="12033" max="12041" width="11.6328125" style="6" customWidth="1"/>
    <col min="12042" max="12288" width="9" style="6"/>
    <col min="12289" max="12297" width="11.6328125" style="6" customWidth="1"/>
    <col min="12298" max="12544" width="9" style="6"/>
    <col min="12545" max="12553" width="11.6328125" style="6" customWidth="1"/>
    <col min="12554" max="12800" width="9" style="6"/>
    <col min="12801" max="12809" width="11.6328125" style="6" customWidth="1"/>
    <col min="12810" max="13056" width="9" style="6"/>
    <col min="13057" max="13065" width="11.6328125" style="6" customWidth="1"/>
    <col min="13066" max="13312" width="9" style="6"/>
    <col min="13313" max="13321" width="11.6328125" style="6" customWidth="1"/>
    <col min="13322" max="13568" width="9" style="6"/>
    <col min="13569" max="13577" width="11.6328125" style="6" customWidth="1"/>
    <col min="13578" max="13824" width="9" style="6"/>
    <col min="13825" max="13833" width="11.6328125" style="6" customWidth="1"/>
    <col min="13834" max="14080" width="9" style="6"/>
    <col min="14081" max="14089" width="11.6328125" style="6" customWidth="1"/>
    <col min="14090" max="14336" width="9" style="6"/>
    <col min="14337" max="14345" width="11.6328125" style="6" customWidth="1"/>
    <col min="14346" max="14592" width="9" style="6"/>
    <col min="14593" max="14601" width="11.6328125" style="6" customWidth="1"/>
    <col min="14602" max="14848" width="9" style="6"/>
    <col min="14849" max="14857" width="11.6328125" style="6" customWidth="1"/>
    <col min="14858" max="15104" width="9" style="6"/>
    <col min="15105" max="15113" width="11.6328125" style="6" customWidth="1"/>
    <col min="15114" max="15360" width="9" style="6"/>
    <col min="15361" max="15369" width="11.6328125" style="6" customWidth="1"/>
    <col min="15370" max="15616" width="9" style="6"/>
    <col min="15617" max="15625" width="11.6328125" style="6" customWidth="1"/>
    <col min="15626" max="15872" width="9" style="6"/>
    <col min="15873" max="15881" width="11.6328125" style="6" customWidth="1"/>
    <col min="15882" max="16128" width="9" style="6"/>
    <col min="16129" max="16137" width="11.6328125" style="6" customWidth="1"/>
    <col min="16138" max="16384" width="9" style="6"/>
  </cols>
  <sheetData>
    <row r="1" spans="1:10" ht="24" customHeight="1">
      <c r="A1" s="161" t="s">
        <v>268</v>
      </c>
      <c r="B1" s="163"/>
      <c r="C1" s="163"/>
      <c r="D1" s="163"/>
      <c r="E1" s="163"/>
      <c r="F1" s="163"/>
      <c r="G1" s="163"/>
      <c r="H1" s="163"/>
      <c r="I1" s="5"/>
    </row>
    <row r="2" spans="1:10" ht="20.149999999999999" customHeight="1">
      <c r="A2" s="162"/>
      <c r="B2" s="163"/>
      <c r="C2" s="163"/>
      <c r="D2" s="163"/>
      <c r="E2" s="163"/>
      <c r="F2" s="163"/>
      <c r="G2" s="163"/>
      <c r="H2" s="163"/>
      <c r="I2" s="5"/>
    </row>
    <row r="3" spans="1:10" ht="18" customHeight="1">
      <c r="A3" s="786" t="s">
        <v>278</v>
      </c>
      <c r="B3" s="786"/>
      <c r="C3" s="786"/>
      <c r="D3" s="786"/>
      <c r="E3" s="786"/>
      <c r="F3" s="786"/>
      <c r="G3" s="786"/>
      <c r="H3" s="786"/>
      <c r="I3" s="7"/>
    </row>
    <row r="4" spans="1:10" ht="18" customHeight="1">
      <c r="A4" s="786"/>
      <c r="B4" s="786"/>
      <c r="C4" s="786"/>
      <c r="D4" s="786"/>
      <c r="E4" s="786"/>
      <c r="F4" s="786"/>
      <c r="G4" s="786"/>
      <c r="H4" s="786"/>
      <c r="I4" s="53"/>
    </row>
    <row r="5" spans="1:10" ht="18" customHeight="1">
      <c r="A5" s="786"/>
      <c r="B5" s="786"/>
      <c r="C5" s="786"/>
      <c r="D5" s="786"/>
      <c r="E5" s="786"/>
      <c r="F5" s="786"/>
      <c r="G5" s="786"/>
      <c r="H5" s="786"/>
      <c r="I5" s="54"/>
      <c r="J5" s="8"/>
    </row>
    <row r="6" spans="1:10" ht="18" customHeight="1">
      <c r="A6" s="786"/>
      <c r="B6" s="786"/>
      <c r="C6" s="786"/>
      <c r="D6" s="786"/>
      <c r="E6" s="786"/>
      <c r="F6" s="786"/>
      <c r="G6" s="786"/>
      <c r="H6" s="786"/>
      <c r="I6" s="54"/>
      <c r="J6" s="8"/>
    </row>
    <row r="7" spans="1:10" ht="18" customHeight="1">
      <c r="A7" s="786"/>
      <c r="B7" s="786"/>
      <c r="C7" s="786"/>
      <c r="D7" s="786"/>
      <c r="E7" s="786"/>
      <c r="F7" s="786"/>
      <c r="G7" s="786"/>
      <c r="H7" s="786"/>
      <c r="I7" s="53"/>
      <c r="J7" s="8"/>
    </row>
    <row r="8" spans="1:10" ht="18" customHeight="1">
      <c r="A8" s="786"/>
      <c r="B8" s="786"/>
      <c r="C8" s="786"/>
      <c r="D8" s="786"/>
      <c r="E8" s="786"/>
      <c r="F8" s="786"/>
      <c r="G8" s="786"/>
      <c r="H8" s="786"/>
      <c r="I8" s="54"/>
      <c r="J8" s="8"/>
    </row>
    <row r="9" spans="1:10" ht="15" customHeight="1">
      <c r="A9" s="500"/>
      <c r="B9" s="500"/>
      <c r="C9" s="500"/>
      <c r="D9" s="500"/>
      <c r="E9" s="500"/>
      <c r="F9" s="500"/>
      <c r="G9" s="500"/>
      <c r="H9" s="500"/>
      <c r="I9" s="5"/>
      <c r="J9" s="8"/>
    </row>
    <row r="10" spans="1:10" ht="24" customHeight="1" thickBot="1">
      <c r="A10" s="367" t="s">
        <v>138</v>
      </c>
      <c r="B10" s="367"/>
      <c r="C10" s="367"/>
      <c r="D10" s="367"/>
      <c r="E10" s="367"/>
      <c r="F10" s="367"/>
      <c r="G10" s="367"/>
      <c r="H10" s="367"/>
      <c r="I10" s="5"/>
    </row>
    <row r="11" spans="1:10" ht="21" customHeight="1">
      <c r="A11" s="501" t="s">
        <v>139</v>
      </c>
      <c r="B11" s="879" t="s">
        <v>4</v>
      </c>
      <c r="C11" s="946" t="s">
        <v>280</v>
      </c>
      <c r="D11" s="946" t="s">
        <v>279</v>
      </c>
      <c r="E11" s="947" t="s">
        <v>310</v>
      </c>
      <c r="F11" s="948" t="s">
        <v>312</v>
      </c>
      <c r="G11" s="502"/>
      <c r="H11" s="502"/>
    </row>
    <row r="12" spans="1:10" ht="21" customHeight="1">
      <c r="A12" s="503" t="s">
        <v>5</v>
      </c>
      <c r="B12" s="949"/>
      <c r="C12" s="950"/>
      <c r="D12" s="951"/>
      <c r="E12" s="952"/>
      <c r="F12" s="953"/>
      <c r="G12" s="502"/>
      <c r="H12" s="502"/>
    </row>
    <row r="13" spans="1:10" ht="21" customHeight="1">
      <c r="A13" s="504" t="s">
        <v>6</v>
      </c>
      <c r="B13" s="954">
        <v>99</v>
      </c>
      <c r="C13" s="954">
        <v>99</v>
      </c>
      <c r="D13" s="955">
        <v>98.4</v>
      </c>
      <c r="E13" s="725">
        <v>99</v>
      </c>
      <c r="F13" s="725">
        <v>98.6</v>
      </c>
      <c r="G13" s="502"/>
      <c r="H13" s="502"/>
    </row>
    <row r="14" spans="1:10" ht="21" customHeight="1">
      <c r="A14" s="504" t="s">
        <v>9</v>
      </c>
      <c r="B14" s="954">
        <v>97.3</v>
      </c>
      <c r="C14" s="954">
        <v>96.9</v>
      </c>
      <c r="D14" s="955">
        <v>97.4</v>
      </c>
      <c r="E14" s="725">
        <v>97.2</v>
      </c>
      <c r="F14" s="725">
        <v>96.7</v>
      </c>
      <c r="G14" s="502"/>
      <c r="H14" s="502"/>
    </row>
    <row r="15" spans="1:10" ht="21" customHeight="1">
      <c r="A15" s="504" t="s">
        <v>10</v>
      </c>
      <c r="B15" s="954">
        <v>96.3</v>
      </c>
      <c r="C15" s="954">
        <v>95.9</v>
      </c>
      <c r="D15" s="955">
        <v>94.1</v>
      </c>
      <c r="E15" s="725">
        <v>93.1</v>
      </c>
      <c r="F15" s="725">
        <v>95.4</v>
      </c>
      <c r="G15" s="502"/>
      <c r="H15" s="502"/>
    </row>
    <row r="16" spans="1:10" ht="21" customHeight="1">
      <c r="A16" s="504" t="s">
        <v>11</v>
      </c>
      <c r="B16" s="954">
        <v>93.9</v>
      </c>
      <c r="C16" s="954">
        <v>94.9</v>
      </c>
      <c r="D16" s="955">
        <v>95.8</v>
      </c>
      <c r="E16" s="725">
        <v>95.8</v>
      </c>
      <c r="F16" s="725">
        <v>96.4</v>
      </c>
      <c r="G16" s="502"/>
      <c r="H16" s="502"/>
    </row>
    <row r="17" spans="1:15" ht="21" customHeight="1" thickBot="1">
      <c r="A17" s="505" t="s">
        <v>12</v>
      </c>
      <c r="B17" s="956">
        <v>94.4</v>
      </c>
      <c r="C17" s="956">
        <v>97.9</v>
      </c>
      <c r="D17" s="957">
        <v>97.8</v>
      </c>
      <c r="E17" s="726">
        <v>98.3</v>
      </c>
      <c r="F17" s="726">
        <v>96.3</v>
      </c>
      <c r="G17" s="502"/>
      <c r="H17" s="502"/>
    </row>
    <row r="18" spans="1:15" ht="21" customHeight="1" thickTop="1" thickBot="1">
      <c r="A18" s="506" t="s">
        <v>140</v>
      </c>
      <c r="B18" s="958">
        <v>97.2</v>
      </c>
      <c r="C18" s="959">
        <v>97.2</v>
      </c>
      <c r="D18" s="960">
        <v>97.1</v>
      </c>
      <c r="E18" s="727">
        <v>97</v>
      </c>
      <c r="F18" s="727">
        <v>96.9</v>
      </c>
      <c r="G18" s="502"/>
      <c r="H18" s="502"/>
    </row>
    <row r="19" spans="1:15" s="46" customFormat="1" ht="18" customHeight="1">
      <c r="A19" s="63" t="s">
        <v>141</v>
      </c>
      <c r="B19" s="63"/>
      <c r="C19" s="63"/>
      <c r="D19" s="63"/>
      <c r="E19" s="63"/>
      <c r="F19" s="63"/>
      <c r="G19" s="63"/>
      <c r="H19" s="63"/>
      <c r="I19" s="63"/>
      <c r="J19" s="25"/>
      <c r="K19" s="25"/>
      <c r="L19" s="25"/>
    </row>
    <row r="20" spans="1:15" s="46" customFormat="1" ht="18" customHeight="1">
      <c r="A20" s="275" t="s">
        <v>142</v>
      </c>
      <c r="B20" s="275"/>
      <c r="C20" s="275"/>
      <c r="D20" s="275"/>
      <c r="E20" s="275"/>
      <c r="F20" s="275"/>
      <c r="G20" s="275"/>
      <c r="H20" s="275"/>
      <c r="I20" s="64"/>
    </row>
    <row r="21" spans="1:15" s="46" customFormat="1" ht="18" customHeight="1">
      <c r="A21" s="275"/>
      <c r="B21" s="275"/>
      <c r="C21" s="275"/>
      <c r="D21" s="275"/>
      <c r="E21" s="275"/>
      <c r="F21" s="275"/>
      <c r="G21" s="275"/>
      <c r="H21" s="275"/>
      <c r="I21" s="64"/>
    </row>
    <row r="22" spans="1:15" ht="24" customHeight="1">
      <c r="A22" s="48"/>
      <c r="B22" s="48"/>
      <c r="C22" s="48"/>
      <c r="D22" s="48"/>
      <c r="E22" s="48"/>
      <c r="F22" s="48"/>
      <c r="G22" s="48"/>
      <c r="H22" s="48"/>
    </row>
    <row r="23" spans="1:15" ht="24" customHeight="1">
      <c r="A23" s="48"/>
      <c r="B23" s="48"/>
      <c r="C23" s="48"/>
      <c r="D23" s="48"/>
      <c r="E23" s="48"/>
      <c r="F23" s="48"/>
      <c r="G23" s="48"/>
      <c r="H23" s="48"/>
      <c r="J23" s="6" t="s">
        <v>143</v>
      </c>
    </row>
    <row r="24" spans="1:15" ht="24" customHeight="1" thickBot="1">
      <c r="A24" s="48"/>
      <c r="B24" s="48"/>
      <c r="C24" s="48"/>
      <c r="D24" s="48"/>
      <c r="E24" s="48"/>
      <c r="F24" s="48"/>
      <c r="G24" s="48"/>
      <c r="H24" s="48"/>
    </row>
    <row r="25" spans="1:15" ht="24" customHeight="1">
      <c r="A25" s="48"/>
      <c r="B25" s="48"/>
      <c r="C25" s="48"/>
      <c r="D25" s="48"/>
      <c r="E25" s="48"/>
      <c r="F25" s="48"/>
      <c r="G25" s="48"/>
      <c r="H25" s="48"/>
      <c r="J25" s="55" t="s">
        <v>139</v>
      </c>
      <c r="K25" s="338" t="str">
        <f>B11</f>
        <v>平成30年</v>
      </c>
      <c r="L25" s="342" t="str">
        <f>C11</f>
        <v>平成3１年</v>
      </c>
      <c r="M25" s="342" t="str">
        <f t="shared" ref="M25:O25" si="0">D11</f>
        <v>令和２年</v>
      </c>
      <c r="N25" s="342" t="str">
        <f t="shared" si="0"/>
        <v>令和３年</v>
      </c>
      <c r="O25" s="340" t="str">
        <f t="shared" si="0"/>
        <v>令和４年</v>
      </c>
    </row>
    <row r="26" spans="1:15" ht="24" customHeight="1">
      <c r="A26" s="48"/>
      <c r="B26" s="48"/>
      <c r="C26" s="48"/>
      <c r="D26" s="48"/>
      <c r="E26" s="48"/>
      <c r="F26" s="48"/>
      <c r="G26" s="48"/>
      <c r="H26" s="48"/>
      <c r="J26" s="56" t="s">
        <v>5</v>
      </c>
      <c r="K26" s="339"/>
      <c r="L26" s="343"/>
      <c r="M26" s="343"/>
      <c r="N26" s="343"/>
      <c r="O26" s="341"/>
    </row>
    <row r="27" spans="1:15" ht="24" customHeight="1">
      <c r="A27" s="48"/>
      <c r="B27" s="48"/>
      <c r="C27" s="48"/>
      <c r="D27" s="48"/>
      <c r="E27" s="48"/>
      <c r="F27" s="48"/>
      <c r="G27" s="48"/>
      <c r="H27" s="48"/>
      <c r="J27" s="57" t="s">
        <v>6</v>
      </c>
      <c r="K27" s="58">
        <f>B13</f>
        <v>99</v>
      </c>
      <c r="L27" s="325">
        <f t="shared" ref="L27:O32" si="1">C13</f>
        <v>99</v>
      </c>
      <c r="M27" s="325">
        <f t="shared" si="1"/>
        <v>98.4</v>
      </c>
      <c r="N27" s="325">
        <f t="shared" si="1"/>
        <v>99</v>
      </c>
      <c r="O27" s="323">
        <f t="shared" si="1"/>
        <v>98.6</v>
      </c>
    </row>
    <row r="28" spans="1:15" ht="24" customHeight="1">
      <c r="A28" s="48"/>
      <c r="B28" s="48"/>
      <c r="C28" s="48"/>
      <c r="D28" s="48"/>
      <c r="E28" s="48"/>
      <c r="F28" s="48"/>
      <c r="G28" s="48"/>
      <c r="H28" s="48"/>
      <c r="J28" s="57" t="s">
        <v>9</v>
      </c>
      <c r="K28" s="58">
        <f t="shared" ref="K28:K32" si="2">B14</f>
        <v>97.3</v>
      </c>
      <c r="L28" s="325">
        <f t="shared" si="1"/>
        <v>96.9</v>
      </c>
      <c r="M28" s="325">
        <f t="shared" si="1"/>
        <v>97.4</v>
      </c>
      <c r="N28" s="325">
        <f t="shared" si="1"/>
        <v>97.2</v>
      </c>
      <c r="O28" s="323">
        <f t="shared" si="1"/>
        <v>96.7</v>
      </c>
    </row>
    <row r="29" spans="1:15" ht="24" customHeight="1">
      <c r="A29" s="48"/>
      <c r="B29" s="48"/>
      <c r="C29" s="48"/>
      <c r="D29" s="48"/>
      <c r="E29" s="48"/>
      <c r="F29" s="48"/>
      <c r="G29" s="48"/>
      <c r="H29" s="48"/>
      <c r="J29" s="57" t="s">
        <v>10</v>
      </c>
      <c r="K29" s="58">
        <f t="shared" si="2"/>
        <v>96.3</v>
      </c>
      <c r="L29" s="325">
        <f t="shared" si="1"/>
        <v>95.9</v>
      </c>
      <c r="M29" s="325">
        <f t="shared" si="1"/>
        <v>94.1</v>
      </c>
      <c r="N29" s="325">
        <f t="shared" si="1"/>
        <v>93.1</v>
      </c>
      <c r="O29" s="323">
        <f t="shared" si="1"/>
        <v>95.4</v>
      </c>
    </row>
    <row r="30" spans="1:15" ht="24" customHeight="1">
      <c r="A30" s="48"/>
      <c r="B30" s="48"/>
      <c r="C30" s="48"/>
      <c r="D30" s="48"/>
      <c r="E30" s="48"/>
      <c r="F30" s="48"/>
      <c r="G30" s="48"/>
      <c r="H30" s="48"/>
      <c r="J30" s="57" t="s">
        <v>11</v>
      </c>
      <c r="K30" s="58">
        <f t="shared" si="2"/>
        <v>93.9</v>
      </c>
      <c r="L30" s="325">
        <f t="shared" si="1"/>
        <v>94.9</v>
      </c>
      <c r="M30" s="325">
        <f t="shared" si="1"/>
        <v>95.8</v>
      </c>
      <c r="N30" s="325">
        <f t="shared" si="1"/>
        <v>95.8</v>
      </c>
      <c r="O30" s="323">
        <f t="shared" si="1"/>
        <v>96.4</v>
      </c>
    </row>
    <row r="31" spans="1:15" ht="24" customHeight="1" thickBot="1">
      <c r="A31" s="48"/>
      <c r="B31" s="48"/>
      <c r="C31" s="48"/>
      <c r="D31" s="48"/>
      <c r="E31" s="48"/>
      <c r="F31" s="48"/>
      <c r="G31" s="48"/>
      <c r="H31" s="48"/>
      <c r="J31" s="59" t="s">
        <v>12</v>
      </c>
      <c r="K31" s="60">
        <f t="shared" si="2"/>
        <v>94.4</v>
      </c>
      <c r="L31" s="326">
        <f t="shared" si="1"/>
        <v>97.9</v>
      </c>
      <c r="M31" s="326">
        <f t="shared" si="1"/>
        <v>97.8</v>
      </c>
      <c r="N31" s="326">
        <f t="shared" si="1"/>
        <v>98.3</v>
      </c>
      <c r="O31" s="324">
        <f t="shared" si="1"/>
        <v>96.3</v>
      </c>
    </row>
    <row r="32" spans="1:15" ht="24" customHeight="1" thickTop="1" thickBot="1">
      <c r="A32" s="48"/>
      <c r="B32" s="48"/>
      <c r="C32" s="48"/>
      <c r="D32" s="48"/>
      <c r="E32" s="48"/>
      <c r="F32" s="48"/>
      <c r="G32" s="48"/>
      <c r="H32" s="48"/>
      <c r="J32" s="61" t="s">
        <v>140</v>
      </c>
      <c r="K32" s="336">
        <f t="shared" si="2"/>
        <v>97.2</v>
      </c>
      <c r="L32" s="337">
        <f t="shared" si="1"/>
        <v>97.2</v>
      </c>
      <c r="M32" s="62">
        <f t="shared" si="1"/>
        <v>97.1</v>
      </c>
      <c r="N32" s="65">
        <f t="shared" si="1"/>
        <v>97</v>
      </c>
      <c r="O32" s="335">
        <f t="shared" si="1"/>
        <v>96.9</v>
      </c>
    </row>
    <row r="33" spans="1:8" ht="24" customHeight="1">
      <c r="A33" s="48"/>
      <c r="B33" s="48"/>
      <c r="C33" s="48"/>
      <c r="D33" s="48"/>
      <c r="E33" s="48"/>
      <c r="F33" s="48"/>
      <c r="G33" s="48"/>
      <c r="H33" s="48"/>
    </row>
    <row r="34" spans="1:8" ht="24" customHeight="1">
      <c r="A34" s="48"/>
      <c r="B34" s="48"/>
      <c r="C34" s="48"/>
      <c r="D34" s="48"/>
      <c r="E34" s="48"/>
      <c r="F34" s="48"/>
      <c r="G34" s="48"/>
      <c r="H34" s="48"/>
    </row>
    <row r="35" spans="1:8" ht="24" customHeight="1">
      <c r="A35" s="48"/>
      <c r="B35" s="48"/>
      <c r="C35" s="48"/>
      <c r="D35" s="48"/>
      <c r="E35" s="48"/>
      <c r="F35" s="48"/>
      <c r="G35" s="48"/>
      <c r="H35" s="48"/>
    </row>
    <row r="36" spans="1:8" ht="24" customHeight="1">
      <c r="A36" s="48"/>
      <c r="B36" s="48"/>
      <c r="C36" s="48"/>
      <c r="D36" s="48"/>
      <c r="E36" s="48"/>
      <c r="F36" s="48"/>
      <c r="G36" s="48"/>
      <c r="H36" s="48"/>
    </row>
    <row r="37" spans="1:8" ht="24" customHeight="1">
      <c r="A37" s="48"/>
      <c r="B37" s="48"/>
      <c r="C37" s="48"/>
      <c r="D37" s="48"/>
      <c r="E37" s="48"/>
      <c r="F37" s="48"/>
      <c r="G37" s="48"/>
      <c r="H37" s="48"/>
    </row>
    <row r="38" spans="1:8" ht="24" customHeight="1">
      <c r="A38" s="48"/>
      <c r="B38" s="48"/>
      <c r="C38" s="48"/>
      <c r="D38" s="48"/>
      <c r="E38" s="48"/>
      <c r="F38" s="48"/>
      <c r="G38" s="48"/>
      <c r="H38" s="48"/>
    </row>
    <row r="39" spans="1:8" ht="24" customHeight="1">
      <c r="A39" s="48"/>
      <c r="B39" s="48"/>
      <c r="C39" s="48"/>
      <c r="D39" s="48"/>
      <c r="E39" s="48"/>
      <c r="F39" s="48"/>
      <c r="G39" s="48"/>
      <c r="H39" s="48"/>
    </row>
    <row r="40" spans="1:8" ht="24" customHeight="1">
      <c r="A40" s="48"/>
      <c r="B40" s="48"/>
      <c r="C40" s="48"/>
      <c r="D40" s="48"/>
      <c r="E40" s="48"/>
      <c r="F40" s="48"/>
      <c r="G40" s="48"/>
      <c r="H40" s="48"/>
    </row>
    <row r="41" spans="1:8" ht="24" customHeight="1">
      <c r="A41" s="48"/>
      <c r="B41" s="48"/>
      <c r="C41" s="48"/>
      <c r="D41" s="48"/>
      <c r="E41" s="48"/>
      <c r="F41" s="48"/>
      <c r="G41" s="48"/>
      <c r="H41" s="48"/>
    </row>
    <row r="42" spans="1:8" ht="24" customHeight="1">
      <c r="A42" s="48"/>
      <c r="B42" s="48"/>
      <c r="C42" s="48"/>
      <c r="D42" s="48"/>
      <c r="E42" s="48"/>
      <c r="F42" s="48"/>
      <c r="G42" s="48"/>
      <c r="H42" s="48"/>
    </row>
    <row r="43" spans="1:8" ht="24" customHeight="1">
      <c r="A43" s="48"/>
      <c r="B43" s="48"/>
      <c r="C43" s="48"/>
      <c r="D43" s="48"/>
      <c r="E43" s="48"/>
      <c r="F43" s="48"/>
      <c r="G43" s="48"/>
      <c r="H43" s="48"/>
    </row>
  </sheetData>
  <mergeCells count="1">
    <mergeCell ref="A3:H8"/>
  </mergeCells>
  <phoneticPr fontId="3"/>
  <printOptions horizontalCentered="1"/>
  <pageMargins left="0.78740157480314965" right="0.78740157480314965" top="0.78740157480314965" bottom="0.78740157480314965" header="0.51181102362204722" footer="0.59055118110236227"/>
  <pageSetup paperSize="9" scale="84" fitToWidth="0" orientation="portrait" r:id="rId1"/>
  <headerFooter alignWithMargins="0">
    <oddFooter>&amp;C&amp;"ＭＳ Ｐ明朝,標準"&amp;16&amp;A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２７</vt:lpstr>
      <vt:lpstr>２８</vt:lpstr>
      <vt:lpstr>２９</vt:lpstr>
      <vt:lpstr>３０</vt:lpstr>
      <vt:lpstr>３１</vt:lpstr>
      <vt:lpstr>３２</vt:lpstr>
      <vt:lpstr>３３</vt:lpstr>
      <vt:lpstr>３４</vt:lpstr>
      <vt:lpstr>３５</vt:lpstr>
      <vt:lpstr>３６</vt:lpstr>
      <vt:lpstr>３７</vt:lpstr>
      <vt:lpstr>３８</vt:lpstr>
      <vt:lpstr>３９</vt:lpstr>
      <vt:lpstr>４０</vt:lpstr>
      <vt:lpstr>'２７'!Print_Area</vt:lpstr>
      <vt:lpstr>'２８'!Print_Area</vt:lpstr>
      <vt:lpstr>'２９'!Print_Area</vt:lpstr>
      <vt:lpstr>'３０'!Print_Area</vt:lpstr>
      <vt:lpstr>'３１'!Print_Area</vt:lpstr>
      <vt:lpstr>'３２'!Print_Area</vt:lpstr>
      <vt:lpstr>'３３'!Print_Area</vt:lpstr>
      <vt:lpstr>'３４'!Print_Area</vt:lpstr>
      <vt:lpstr>'３５'!Print_Area</vt:lpstr>
      <vt:lpstr>'３６'!Print_Area</vt:lpstr>
      <vt:lpstr>'３７'!Print_Area</vt:lpstr>
      <vt:lpstr>'３８'!Print_Area</vt:lpstr>
      <vt:lpstr>'３９'!Print_Area</vt:lpstr>
      <vt:lpstr>'４０'!Print_Area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2024-02-28T08:30:01Z</dcterms:modified>
</cp:coreProperties>
</file>